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870" activeTab="0"/>
  </bookViews>
  <sheets>
    <sheet name="Table 342" sheetId="1" r:id="rId1"/>
    <sheet name="Desktop notes" sheetId="2" r:id="rId2"/>
    <sheet name="Data" sheetId="3" r:id="rId3"/>
  </sheets>
  <definedNames>
    <definedName name="_Regression_Int" localSheetId="0" hidden="1">1</definedName>
    <definedName name="_xlnm.Print_Area" localSheetId="0">'Table 342'!$A$1:$P$83</definedName>
    <definedName name="Print_Area_MI" localSheetId="0">'Table 342'!$A$1:$P$82</definedName>
  </definedNames>
  <calcPr fullCalcOnLoad="1"/>
</workbook>
</file>

<file path=xl/sharedStrings.xml><?xml version="1.0" encoding="utf-8"?>
<sst xmlns="http://schemas.openxmlformats.org/spreadsheetml/2006/main" count="231" uniqueCount="72">
  <si>
    <t>Public institutions</t>
  </si>
  <si>
    <t>Selection criteria</t>
  </si>
  <si>
    <t>Total</t>
  </si>
  <si>
    <t xml:space="preserve">  2000-01 .................</t>
  </si>
  <si>
    <t xml:space="preserve">  2001-02 .................</t>
  </si>
  <si>
    <t xml:space="preserve">  2002-03 .................</t>
  </si>
  <si>
    <t>Some admission require-</t>
  </si>
  <si>
    <t xml:space="preserve">  Secondary grades</t>
  </si>
  <si>
    <t xml:space="preserve">    2000-01 .................</t>
  </si>
  <si>
    <t xml:space="preserve">    2001-02 .................</t>
  </si>
  <si>
    <t xml:space="preserve">    2002-03 ..............… </t>
  </si>
  <si>
    <t xml:space="preserve">  Secondary class rank</t>
  </si>
  <si>
    <t xml:space="preserve">  Secondary school record</t>
  </si>
  <si>
    <t xml:space="preserve">  Recommendations</t>
  </si>
  <si>
    <t xml:space="preserve">  Demonstration of</t>
  </si>
  <si>
    <t>No admission requirements,</t>
  </si>
  <si>
    <t xml:space="preserve">  only recommendations</t>
  </si>
  <si>
    <t xml:space="preserve">  ments\1\</t>
  </si>
  <si>
    <t xml:space="preserve">    competencies\2\</t>
  </si>
  <si>
    <t xml:space="preserve">  Test scores\3\</t>
  </si>
  <si>
    <t xml:space="preserve">  TOEFL\4\</t>
  </si>
  <si>
    <t>\1\Many institutions have more than one admission requirement.</t>
  </si>
  <si>
    <t>\3\Includes SAT, ACT, or other admission tests.</t>
  </si>
  <si>
    <t>\4\Test of English as a Foreign Language.</t>
  </si>
  <si>
    <t>Open admissions</t>
  </si>
  <si>
    <t xml:space="preserve">  College preparatory</t>
  </si>
  <si>
    <t xml:space="preserve">    program</t>
  </si>
  <si>
    <t>2000-01 ..........................</t>
  </si>
  <si>
    <t xml:space="preserve">  2003-04 .................</t>
  </si>
  <si>
    <t xml:space="preserve">    2003-04 .................</t>
  </si>
  <si>
    <t xml:space="preserve">    2003-04 ..............… </t>
  </si>
  <si>
    <t xml:space="preserve">  2004-05 .................</t>
  </si>
  <si>
    <t xml:space="preserve">    2004-05 .................</t>
  </si>
  <si>
    <t xml:space="preserve">    2004-05 ..............… </t>
  </si>
  <si>
    <t>Percent of institutions</t>
  </si>
  <si>
    <t>Number of institutions with first-year undergraduates</t>
  </si>
  <si>
    <t>4- year</t>
  </si>
  <si>
    <t>Private institutions</t>
  </si>
  <si>
    <t>Not-for-profit</t>
  </si>
  <si>
    <t>For-profit</t>
  </si>
  <si>
    <t>2- year</t>
  </si>
  <si>
    <t>All institutions</t>
  </si>
  <si>
    <t>Some admission requirements\1\</t>
  </si>
  <si>
    <t>No admission requirements, only</t>
  </si>
  <si>
    <t xml:space="preserve">  2005-06 .................</t>
  </si>
  <si>
    <t xml:space="preserve">    2005-06 .................</t>
  </si>
  <si>
    <t>2005-06 .....................................</t>
  </si>
  <si>
    <t xml:space="preserve">    2006-07 .................</t>
  </si>
  <si>
    <t xml:space="preserve">  2006-07 .................</t>
  </si>
  <si>
    <t xml:space="preserve">  2000-01 ..........................</t>
  </si>
  <si>
    <t xml:space="preserve">  2005-06 .....................................</t>
  </si>
  <si>
    <t xml:space="preserve">  College preparatory program</t>
  </si>
  <si>
    <t xml:space="preserve">  Demonstration of competencies\2\</t>
  </si>
  <si>
    <t xml:space="preserve">   recommendations for admission</t>
  </si>
  <si>
    <t xml:space="preserve">  2007-08 .................</t>
  </si>
  <si>
    <t xml:space="preserve">    2007-08 .................</t>
  </si>
  <si>
    <t>\2\Formal demonstration of competencies (e.g., portfolios, certificates of mastery, assessment instruments).</t>
  </si>
  <si>
    <t xml:space="preserve">  2008-09 .................</t>
  </si>
  <si>
    <t xml:space="preserve">    2008-09  .................</t>
  </si>
  <si>
    <t>2009-10 .....................................</t>
  </si>
  <si>
    <t xml:space="preserve">  2009-10 .....................................</t>
  </si>
  <si>
    <t xml:space="preserve">NOTE: Degree-granting institutions grant associate’s or higher degrees and participate in Title IV federal financial aid programs. Detail may not sum to totals because of rounding.  </t>
  </si>
  <si>
    <t xml:space="preserve">  2009-10 .................</t>
  </si>
  <si>
    <t xml:space="preserve">    2009-10  .................</t>
  </si>
  <si>
    <t xml:space="preserve">  2010-11 .................</t>
  </si>
  <si>
    <t xml:space="preserve">    2010-11  .................</t>
  </si>
  <si>
    <t>2010-11 .....................................</t>
  </si>
  <si>
    <t xml:space="preserve">  2010-11 .....................................</t>
  </si>
  <si>
    <t>Delete 2008-09 data rows</t>
  </si>
  <si>
    <t>Add 2010-11 data rows</t>
  </si>
  <si>
    <t>Table 342. Number and percentage of degree-granting institutions with first-year undergraduates using various selection
  criteria for admission, by control and level of institution: Selected years, 2000-01 through 2010-11</t>
  </si>
  <si>
    <t>SOURCE: U.S. Department of Education, National Center for Education Statistics, Integrated Postsecondary Education Data System (IPEDS), Fall 2000 through Fall 2010, Institutional Characteristics component. (This table was prepared August 2011.)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</si>
</sst>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0"/>
      <name val="Courier"/>
      <family val="0"/>
    </font>
    <font>
      <sz val="10"/>
      <name val="Arial"/>
      <family val="0"/>
    </font>
    <font>
      <sz val="10"/>
      <name val="Courier New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0"/>
      <name val="Courier New"/>
      <family val="3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right" wrapText="1"/>
      <protection/>
    </xf>
    <xf numFmtId="0" fontId="2" fillId="0" borderId="12" xfId="0" applyFont="1" applyBorder="1" applyAlignment="1" applyProtection="1">
      <alignment horizontal="right" wrapText="1"/>
      <protection/>
    </xf>
    <xf numFmtId="0" fontId="2" fillId="0" borderId="13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166" fontId="2" fillId="0" borderId="1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right"/>
      <protection/>
    </xf>
    <xf numFmtId="0" fontId="2" fillId="0" borderId="12" xfId="0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right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 applyProtection="1">
      <alignment horizontal="fill" vertical="center"/>
      <protection/>
    </xf>
    <xf numFmtId="3" fontId="2" fillId="0" borderId="16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>
      <alignment vertical="center"/>
    </xf>
    <xf numFmtId="164" fontId="2" fillId="0" borderId="16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164" fontId="2" fillId="0" borderId="0" xfId="0" applyNumberFormat="1" applyFont="1" applyFill="1" applyAlignment="1" applyProtection="1" quotePrefix="1">
      <alignment horizontal="left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166" fontId="2" fillId="0" borderId="13" xfId="0" applyNumberFormat="1" applyFont="1" applyFill="1" applyBorder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right"/>
      <protection/>
    </xf>
    <xf numFmtId="0" fontId="2" fillId="0" borderId="12" xfId="0" applyFont="1" applyFill="1" applyBorder="1" applyAlignment="1" applyProtection="1">
      <alignment horizontal="right" wrapText="1"/>
      <protection/>
    </xf>
    <xf numFmtId="0" fontId="2" fillId="0" borderId="13" xfId="0" applyFont="1" applyFill="1" applyBorder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 quotePrefix="1">
      <alignment horizontal="left" vertical="center"/>
      <protection/>
    </xf>
    <xf numFmtId="0" fontId="2" fillId="0" borderId="18" xfId="0" applyFont="1" applyFill="1" applyBorder="1" applyAlignment="1" applyProtection="1" quotePrefix="1">
      <alignment horizontal="left" vertical="center"/>
      <protection/>
    </xf>
    <xf numFmtId="0" fontId="2" fillId="0" borderId="19" xfId="0" applyFont="1" applyFill="1" applyBorder="1" applyAlignment="1" applyProtection="1">
      <alignment horizontal="left" wrapText="1"/>
      <protection/>
    </xf>
    <xf numFmtId="0" fontId="0" fillId="0" borderId="16" xfId="0" applyFont="1" applyFill="1" applyBorder="1" applyAlignment="1">
      <alignment horizontal="left" wrapText="1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right" wrapText="1"/>
      <protection/>
    </xf>
    <xf numFmtId="0" fontId="2" fillId="0" borderId="13" xfId="0" applyFont="1" applyBorder="1" applyAlignment="1" applyProtection="1">
      <alignment horizontal="right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 wrapText="1"/>
      <protection/>
    </xf>
    <xf numFmtId="0" fontId="0" fillId="0" borderId="16" xfId="0" applyBorder="1" applyAlignment="1">
      <alignment horizontal="left" wrapText="1"/>
    </xf>
    <xf numFmtId="3" fontId="2" fillId="0" borderId="2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166" fontId="2" fillId="0" borderId="21" xfId="0" applyNumberFormat="1" applyFont="1" applyFill="1" applyBorder="1" applyAlignment="1" applyProtection="1">
      <alignment vertical="center"/>
      <protection/>
    </xf>
    <xf numFmtId="166" fontId="2" fillId="0" borderId="20" xfId="0" applyNumberFormat="1" applyFont="1" applyFill="1" applyBorder="1" applyAlignment="1" applyProtection="1">
      <alignment vertical="center"/>
      <protection/>
    </xf>
    <xf numFmtId="166" fontId="2" fillId="0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>
    <pageSetUpPr fitToPage="1"/>
  </sheetPr>
  <dimension ref="A1:R89"/>
  <sheetViews>
    <sheetView showGridLines="0" tabSelected="1" zoomScalePageLayoutView="0" workbookViewId="0" topLeftCell="A1">
      <selection activeCell="A1" sqref="A1:P1"/>
    </sheetView>
  </sheetViews>
  <sheetFormatPr defaultColWidth="9.625" defaultRowHeight="12" customHeight="1"/>
  <cols>
    <col min="1" max="1" width="34.50390625" style="14" customWidth="1"/>
    <col min="2" max="2" width="5.75390625" style="14" customWidth="1"/>
    <col min="3" max="3" width="5.875" style="14" customWidth="1"/>
    <col min="4" max="4" width="5.75390625" style="14" customWidth="1"/>
    <col min="5" max="5" width="6.75390625" style="14" customWidth="1"/>
    <col min="6" max="6" width="5.875" style="14" customWidth="1"/>
    <col min="7" max="7" width="6.75390625" style="14" customWidth="1"/>
    <col min="8" max="9" width="5.75390625" style="14" customWidth="1"/>
    <col min="10" max="10" width="5.00390625" style="14" customWidth="1"/>
    <col min="11" max="11" width="6.00390625" style="14" customWidth="1"/>
    <col min="12" max="12" width="6.125" style="14" customWidth="1"/>
    <col min="13" max="13" width="5.00390625" style="14" customWidth="1"/>
    <col min="14" max="14" width="5.75390625" style="14" customWidth="1"/>
    <col min="15" max="15" width="5.00390625" style="14" customWidth="1"/>
    <col min="16" max="16" width="5.125" style="14" customWidth="1"/>
    <col min="17" max="16384" width="9.625" style="14" customWidth="1"/>
  </cols>
  <sheetData>
    <row r="1" spans="1:16" s="18" customFormat="1" ht="25.5" customHeight="1">
      <c r="A1" s="48" t="s">
        <v>70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2" customHeight="1">
      <c r="A2" s="53" t="s">
        <v>1</v>
      </c>
      <c r="B2" s="41" t="s">
        <v>41</v>
      </c>
      <c r="C2" s="42"/>
      <c r="D2" s="43"/>
      <c r="E2" s="41" t="s">
        <v>0</v>
      </c>
      <c r="F2" s="42"/>
      <c r="G2" s="43"/>
      <c r="H2" s="41" t="s">
        <v>37</v>
      </c>
      <c r="I2" s="42"/>
      <c r="J2" s="42"/>
      <c r="K2" s="42"/>
      <c r="L2" s="42"/>
      <c r="M2" s="42"/>
      <c r="N2" s="42"/>
      <c r="O2" s="42"/>
      <c r="P2" s="42"/>
    </row>
    <row r="3" spans="1:16" ht="12" customHeight="1">
      <c r="A3" s="54"/>
      <c r="B3" s="44" t="s">
        <v>2</v>
      </c>
      <c r="C3" s="46" t="s">
        <v>36</v>
      </c>
      <c r="D3" s="46" t="s">
        <v>40</v>
      </c>
      <c r="E3" s="44" t="s">
        <v>2</v>
      </c>
      <c r="F3" s="46" t="s">
        <v>36</v>
      </c>
      <c r="G3" s="46" t="s">
        <v>40</v>
      </c>
      <c r="H3" s="44" t="s">
        <v>2</v>
      </c>
      <c r="I3" s="46" t="s">
        <v>36</v>
      </c>
      <c r="J3" s="46" t="s">
        <v>40</v>
      </c>
      <c r="K3" s="41" t="s">
        <v>38</v>
      </c>
      <c r="L3" s="42"/>
      <c r="M3" s="43"/>
      <c r="N3" s="41" t="s">
        <v>39</v>
      </c>
      <c r="O3" s="42"/>
      <c r="P3" s="42"/>
    </row>
    <row r="4" spans="1:16" ht="24.75" customHeight="1">
      <c r="A4" s="54"/>
      <c r="B4" s="45"/>
      <c r="C4" s="47"/>
      <c r="D4" s="47"/>
      <c r="E4" s="45"/>
      <c r="F4" s="47"/>
      <c r="G4" s="47"/>
      <c r="H4" s="45"/>
      <c r="I4" s="47"/>
      <c r="J4" s="47"/>
      <c r="K4" s="19" t="s">
        <v>2</v>
      </c>
      <c r="L4" s="21" t="s">
        <v>36</v>
      </c>
      <c r="M4" s="21" t="s">
        <v>40</v>
      </c>
      <c r="N4" s="20" t="s">
        <v>2</v>
      </c>
      <c r="O4" s="22" t="s">
        <v>36</v>
      </c>
      <c r="P4" s="22" t="s">
        <v>40</v>
      </c>
    </row>
    <row r="5" spans="1:16" s="26" customFormat="1" ht="12" customHeight="1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5">
        <v>16</v>
      </c>
    </row>
    <row r="6" spans="1:16" s="26" customFormat="1" ht="12" customHeight="1">
      <c r="A6" s="27"/>
      <c r="B6" s="41" t="s">
        <v>35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s="26" customFormat="1" ht="12" customHeight="1">
      <c r="A7" s="16" t="s">
        <v>27</v>
      </c>
      <c r="B7" s="28">
        <v>3717</v>
      </c>
      <c r="C7" s="28">
        <v>2034</v>
      </c>
      <c r="D7" s="28">
        <v>1683</v>
      </c>
      <c r="E7" s="28">
        <v>1647</v>
      </c>
      <c r="F7" s="28">
        <v>580</v>
      </c>
      <c r="G7" s="28">
        <v>1067</v>
      </c>
      <c r="H7" s="28">
        <v>2070</v>
      </c>
      <c r="I7" s="28">
        <v>1454</v>
      </c>
      <c r="J7" s="28">
        <v>616</v>
      </c>
      <c r="K7" s="28">
        <v>1383</v>
      </c>
      <c r="L7" s="28">
        <v>1247</v>
      </c>
      <c r="M7" s="28">
        <v>136</v>
      </c>
      <c r="N7" s="28">
        <v>687</v>
      </c>
      <c r="O7" s="28">
        <v>207</v>
      </c>
      <c r="P7" s="29">
        <v>480</v>
      </c>
    </row>
    <row r="8" spans="1:16" s="26" customFormat="1" ht="12" customHeight="1">
      <c r="A8" s="16" t="s">
        <v>46</v>
      </c>
      <c r="B8" s="30">
        <v>3880</v>
      </c>
      <c r="C8" s="28">
        <v>2198</v>
      </c>
      <c r="D8" s="28">
        <v>1682</v>
      </c>
      <c r="E8" s="28">
        <v>1638</v>
      </c>
      <c r="F8" s="28">
        <v>588</v>
      </c>
      <c r="G8" s="28">
        <v>1050</v>
      </c>
      <c r="H8" s="28">
        <v>2242</v>
      </c>
      <c r="I8" s="28">
        <v>1610</v>
      </c>
      <c r="J8" s="28">
        <v>632</v>
      </c>
      <c r="K8" s="28">
        <v>1351</v>
      </c>
      <c r="L8" s="28">
        <v>1240</v>
      </c>
      <c r="M8" s="28">
        <v>111</v>
      </c>
      <c r="N8" s="28">
        <v>891</v>
      </c>
      <c r="O8" s="28">
        <v>370</v>
      </c>
      <c r="P8" s="31">
        <v>521</v>
      </c>
    </row>
    <row r="9" spans="1:16" s="26" customFormat="1" ht="12" customHeight="1">
      <c r="A9" s="16" t="s">
        <v>59</v>
      </c>
      <c r="B9" s="28">
        <v>4112</v>
      </c>
      <c r="C9" s="28">
        <v>2404</v>
      </c>
      <c r="D9" s="28">
        <v>1708</v>
      </c>
      <c r="E9" s="28">
        <v>1628</v>
      </c>
      <c r="F9" s="28">
        <v>629</v>
      </c>
      <c r="G9" s="28">
        <v>999</v>
      </c>
      <c r="H9" s="28">
        <v>2484</v>
      </c>
      <c r="I9" s="28">
        <v>1775</v>
      </c>
      <c r="J9" s="28">
        <v>709</v>
      </c>
      <c r="K9" s="28">
        <v>1330</v>
      </c>
      <c r="L9" s="28">
        <v>1247</v>
      </c>
      <c r="M9" s="28">
        <v>83</v>
      </c>
      <c r="N9" s="28">
        <v>1154</v>
      </c>
      <c r="O9" s="28">
        <v>528</v>
      </c>
      <c r="P9" s="31">
        <v>626</v>
      </c>
    </row>
    <row r="10" spans="1:16" s="26" customFormat="1" ht="12" customHeight="1">
      <c r="A10" s="16" t="s">
        <v>66</v>
      </c>
      <c r="B10" s="64">
        <v>4209</v>
      </c>
      <c r="C10" s="64">
        <v>2487</v>
      </c>
      <c r="D10" s="64">
        <v>1722</v>
      </c>
      <c r="E10" s="64">
        <v>1614</v>
      </c>
      <c r="F10" s="64">
        <v>637</v>
      </c>
      <c r="G10" s="64">
        <v>977</v>
      </c>
      <c r="H10" s="64">
        <v>2595</v>
      </c>
      <c r="I10" s="64">
        <v>1850</v>
      </c>
      <c r="J10" s="64">
        <v>745</v>
      </c>
      <c r="K10" s="64">
        <v>1321</v>
      </c>
      <c r="L10" s="64">
        <v>1238</v>
      </c>
      <c r="M10" s="64">
        <v>83</v>
      </c>
      <c r="N10" s="64">
        <v>1274</v>
      </c>
      <c r="O10" s="64">
        <v>612</v>
      </c>
      <c r="P10" s="65">
        <v>662</v>
      </c>
    </row>
    <row r="11" spans="1:16" s="26" customFormat="1" ht="12" customHeight="1">
      <c r="A11" s="16"/>
      <c r="B11" s="41" t="s">
        <v>34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s="26" customFormat="1" ht="12" customHeight="1">
      <c r="A12" s="32" t="s">
        <v>24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</row>
    <row r="13" spans="1:16" s="26" customFormat="1" ht="12" customHeight="1">
      <c r="A13" s="16" t="s">
        <v>27</v>
      </c>
      <c r="B13" s="17">
        <v>40.22060801721818</v>
      </c>
      <c r="C13" s="17">
        <v>12.930186823992134</v>
      </c>
      <c r="D13" s="17">
        <v>73.20261437908496</v>
      </c>
      <c r="E13" s="17">
        <v>63.81299332119005</v>
      </c>
      <c r="F13" s="17">
        <v>12.068965517241379</v>
      </c>
      <c r="G13" s="17">
        <v>91.94001874414246</v>
      </c>
      <c r="H13" s="17">
        <v>21.44927536231884</v>
      </c>
      <c r="I13" s="17">
        <v>13.27372764786795</v>
      </c>
      <c r="J13" s="17">
        <v>40.74675324675325</v>
      </c>
      <c r="K13" s="17">
        <v>13.955169920462762</v>
      </c>
      <c r="L13" s="17">
        <v>11.708099438652766</v>
      </c>
      <c r="M13" s="17">
        <v>34.55882352941176</v>
      </c>
      <c r="N13" s="17">
        <v>36.53566229985444</v>
      </c>
      <c r="O13" s="17">
        <v>22.705314009661837</v>
      </c>
      <c r="P13" s="15">
        <v>42.5</v>
      </c>
    </row>
    <row r="14" spans="1:18" s="26" customFormat="1" ht="12" customHeight="1">
      <c r="A14" s="16" t="s">
        <v>46</v>
      </c>
      <c r="B14" s="17">
        <v>44.74226804123712</v>
      </c>
      <c r="C14" s="17">
        <v>18.334849863512286</v>
      </c>
      <c r="D14" s="17">
        <v>79.25089179548156</v>
      </c>
      <c r="E14" s="17">
        <v>66.05616605616605</v>
      </c>
      <c r="F14" s="17">
        <v>13.60544217687075</v>
      </c>
      <c r="G14" s="17">
        <v>95.42857142857143</v>
      </c>
      <c r="H14" s="17">
        <v>29.170383586083855</v>
      </c>
      <c r="I14" s="17">
        <v>20.062111801242235</v>
      </c>
      <c r="J14" s="17">
        <v>52.37341772151899</v>
      </c>
      <c r="K14" s="17">
        <v>15.3219837157661</v>
      </c>
      <c r="L14" s="17">
        <v>13.064516129032258</v>
      </c>
      <c r="M14" s="17">
        <v>40.54054054054054</v>
      </c>
      <c r="N14" s="17">
        <v>50.16835016835017</v>
      </c>
      <c r="O14" s="17">
        <v>43.513513513513516</v>
      </c>
      <c r="P14" s="15">
        <v>54.894433781190024</v>
      </c>
      <c r="Q14" s="35"/>
      <c r="R14" s="15"/>
    </row>
    <row r="15" spans="1:18" s="26" customFormat="1" ht="12" customHeight="1">
      <c r="A15" s="16" t="s">
        <v>59</v>
      </c>
      <c r="B15" s="17">
        <v>46.57101167315175</v>
      </c>
      <c r="C15" s="17">
        <v>21.880199667221298</v>
      </c>
      <c r="D15" s="17">
        <v>81.3231850117096</v>
      </c>
      <c r="E15" s="17">
        <v>65.72481572481573</v>
      </c>
      <c r="F15" s="17">
        <v>17.170111287758345</v>
      </c>
      <c r="G15" s="17">
        <v>96.29629629629629</v>
      </c>
      <c r="H15" s="17">
        <v>34.01771336553946</v>
      </c>
      <c r="I15" s="17">
        <v>23.549295774647888</v>
      </c>
      <c r="J15" s="17">
        <v>60.225669957686875</v>
      </c>
      <c r="K15" s="17">
        <v>15.263157894736842</v>
      </c>
      <c r="L15" s="17">
        <v>13.2317562149158</v>
      </c>
      <c r="M15" s="17">
        <v>45.78313253012048</v>
      </c>
      <c r="N15" s="17">
        <v>55.63258232235702</v>
      </c>
      <c r="O15" s="17">
        <v>47.91666666666667</v>
      </c>
      <c r="P15" s="15">
        <v>62.14057507987221</v>
      </c>
      <c r="Q15" s="35"/>
      <c r="R15" s="15"/>
    </row>
    <row r="16" spans="1:18" s="26" customFormat="1" ht="12" customHeight="1">
      <c r="A16" s="16" t="s">
        <v>66</v>
      </c>
      <c r="B16" s="17">
        <v>47.23212164409599</v>
      </c>
      <c r="C16" s="17">
        <v>22.517088862082833</v>
      </c>
      <c r="D16" s="17">
        <v>82.92682926829268</v>
      </c>
      <c r="E16" s="17">
        <v>65.67534076827756</v>
      </c>
      <c r="F16" s="17">
        <v>17.739403453689167</v>
      </c>
      <c r="G16" s="17">
        <v>96.92937563971341</v>
      </c>
      <c r="H16" s="17">
        <v>35.76107899807322</v>
      </c>
      <c r="I16" s="17">
        <v>24.16216216216216</v>
      </c>
      <c r="J16" s="17">
        <v>64.56375838926175</v>
      </c>
      <c r="K16" s="17">
        <v>15.442846328538987</v>
      </c>
      <c r="L16" s="17">
        <v>13.004846526655896</v>
      </c>
      <c r="M16" s="17">
        <v>51.80722891566265</v>
      </c>
      <c r="N16" s="17">
        <v>56.828885400313965</v>
      </c>
      <c r="O16" s="17">
        <v>46.73202614379085</v>
      </c>
      <c r="P16" s="15">
        <v>66.16314199395771</v>
      </c>
      <c r="Q16" s="35"/>
      <c r="R16" s="15"/>
    </row>
    <row r="17" spans="1:18" s="26" customFormat="1" ht="12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5"/>
      <c r="Q17" s="35"/>
      <c r="R17" s="15"/>
    </row>
    <row r="18" spans="1:16" s="26" customFormat="1" ht="12" customHeight="1">
      <c r="A18" s="36" t="s">
        <v>42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</row>
    <row r="19" spans="1:16" s="26" customFormat="1" ht="12" customHeight="1">
      <c r="A19" s="16" t="s">
        <v>27</v>
      </c>
      <c r="B19" s="17">
        <v>58.35351089588377</v>
      </c>
      <c r="C19" s="17">
        <v>85.84070796460178</v>
      </c>
      <c r="D19" s="17">
        <v>25.13368983957219</v>
      </c>
      <c r="E19" s="17">
        <v>35.397692774741955</v>
      </c>
      <c r="F19" s="17">
        <v>87.41379310344828</v>
      </c>
      <c r="G19" s="17">
        <v>7.1227741330834125</v>
      </c>
      <c r="H19" s="17">
        <v>76.61835748792271</v>
      </c>
      <c r="I19" s="17">
        <v>85.21320495185695</v>
      </c>
      <c r="J19" s="17">
        <v>56.33116883116883</v>
      </c>
      <c r="K19" s="17">
        <v>84.52639190166306</v>
      </c>
      <c r="L19" s="17">
        <v>86.84843624699278</v>
      </c>
      <c r="M19" s="17">
        <v>63.23529411764706</v>
      </c>
      <c r="N19" s="17">
        <v>60.698689956331876</v>
      </c>
      <c r="O19" s="17">
        <v>75.36231884057972</v>
      </c>
      <c r="P19" s="15">
        <v>54.37499999999999</v>
      </c>
    </row>
    <row r="20" spans="1:18" s="26" customFormat="1" ht="12" customHeight="1">
      <c r="A20" s="16" t="s">
        <v>46</v>
      </c>
      <c r="B20" s="17">
        <v>53.42783505154639</v>
      </c>
      <c r="C20" s="17">
        <v>80.5277525022748</v>
      </c>
      <c r="D20" s="17">
        <v>18.01426872770511</v>
      </c>
      <c r="E20" s="17">
        <v>33.63858363858364</v>
      </c>
      <c r="F20" s="17">
        <v>86.05442176870748</v>
      </c>
      <c r="G20" s="17">
        <v>4.285714285714286</v>
      </c>
      <c r="H20" s="17">
        <v>67.88581623550401</v>
      </c>
      <c r="I20" s="17">
        <v>78.50931677018633</v>
      </c>
      <c r="J20" s="17">
        <v>40.822784810126585</v>
      </c>
      <c r="K20" s="17">
        <v>84.159881569208</v>
      </c>
      <c r="L20" s="17">
        <v>86.53225806451613</v>
      </c>
      <c r="M20" s="17">
        <v>57.65765765765766</v>
      </c>
      <c r="N20" s="17">
        <v>43.20987654320987</v>
      </c>
      <c r="O20" s="17">
        <v>51.621621621621614</v>
      </c>
      <c r="P20" s="15">
        <v>37.23608445297505</v>
      </c>
      <c r="Q20" s="35"/>
      <c r="R20" s="15"/>
    </row>
    <row r="21" spans="1:18" s="26" customFormat="1" ht="12" customHeight="1">
      <c r="A21" s="16" t="s">
        <v>59</v>
      </c>
      <c r="B21" s="17">
        <v>50.72957198443579</v>
      </c>
      <c r="C21" s="17">
        <v>76.58069883527455</v>
      </c>
      <c r="D21" s="17">
        <v>14.344262295081966</v>
      </c>
      <c r="E21" s="17">
        <v>34.15233415233415</v>
      </c>
      <c r="F21" s="17">
        <v>82.67090620031796</v>
      </c>
      <c r="G21" s="17">
        <v>3.6036036036036037</v>
      </c>
      <c r="H21" s="17">
        <v>61.59420289855072</v>
      </c>
      <c r="I21" s="17">
        <v>74.4225352112676</v>
      </c>
      <c r="J21" s="17">
        <v>29.478138222849083</v>
      </c>
      <c r="K21" s="17">
        <v>84.21052631578947</v>
      </c>
      <c r="L21" s="17">
        <v>86.3672814755413</v>
      </c>
      <c r="M21" s="17">
        <v>51.80722891566265</v>
      </c>
      <c r="N21" s="17">
        <v>35.52859618717504</v>
      </c>
      <c r="O21" s="17">
        <v>46.21212121212121</v>
      </c>
      <c r="P21" s="15">
        <v>26.517571884984026</v>
      </c>
      <c r="Q21" s="35"/>
      <c r="R21" s="15"/>
    </row>
    <row r="22" spans="1:18" s="26" customFormat="1" ht="12" customHeight="1">
      <c r="A22" s="16" t="s">
        <v>66</v>
      </c>
      <c r="B22" s="17">
        <v>50.10691375623664</v>
      </c>
      <c r="C22" s="17">
        <v>75.59308403699237</v>
      </c>
      <c r="D22" s="17">
        <v>13.29849012775842</v>
      </c>
      <c r="E22" s="17">
        <v>34.32465923172243</v>
      </c>
      <c r="F22" s="17">
        <v>82.26059654631082</v>
      </c>
      <c r="G22" s="17">
        <v>3.0706243602865912</v>
      </c>
      <c r="H22" s="17">
        <v>59.92292870905588</v>
      </c>
      <c r="I22" s="17">
        <v>73.29729729729729</v>
      </c>
      <c r="J22" s="17">
        <v>26.711409395973156</v>
      </c>
      <c r="K22" s="17">
        <v>84.2543527630583</v>
      </c>
      <c r="L22" s="17">
        <v>86.67205169628433</v>
      </c>
      <c r="M22" s="17">
        <v>48.19277108433735</v>
      </c>
      <c r="N22" s="17">
        <v>34.69387755102041</v>
      </c>
      <c r="O22" s="17">
        <v>46.24183006535948</v>
      </c>
      <c r="P22" s="15">
        <v>24.018126888217523</v>
      </c>
      <c r="Q22" s="35"/>
      <c r="R22" s="15"/>
    </row>
    <row r="23" spans="1:18" s="26" customFormat="1" ht="12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5"/>
      <c r="Q23" s="35"/>
      <c r="R23" s="15"/>
    </row>
    <row r="24" spans="1:16" s="26" customFormat="1" ht="12" customHeight="1">
      <c r="A24" s="36" t="s">
        <v>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</row>
    <row r="25" spans="1:16" s="26" customFormat="1" ht="12" customHeight="1">
      <c r="A25" s="16" t="s">
        <v>49</v>
      </c>
      <c r="B25" s="17">
        <v>34.57089050309389</v>
      </c>
      <c r="C25" s="17">
        <v>58.652900688298914</v>
      </c>
      <c r="D25" s="17">
        <v>5.466428995840761</v>
      </c>
      <c r="E25" s="17">
        <v>23.922282938676382</v>
      </c>
      <c r="F25" s="17">
        <v>63.44827586206897</v>
      </c>
      <c r="G25" s="17">
        <v>2.436738519212746</v>
      </c>
      <c r="H25" s="17">
        <v>43.04347826086957</v>
      </c>
      <c r="I25" s="17">
        <v>56.740027510316374</v>
      </c>
      <c r="J25" s="17">
        <v>10.714285714285714</v>
      </c>
      <c r="K25" s="17">
        <v>60.08676789587852</v>
      </c>
      <c r="L25" s="17">
        <v>64.07377706495589</v>
      </c>
      <c r="M25" s="17">
        <v>23.52941176470588</v>
      </c>
      <c r="N25" s="17">
        <v>8.73362445414847</v>
      </c>
      <c r="O25" s="17">
        <v>12.560386473429952</v>
      </c>
      <c r="P25" s="15">
        <v>7.083333333333333</v>
      </c>
    </row>
    <row r="26" spans="1:16" s="26" customFormat="1" ht="12" customHeight="1">
      <c r="A26" s="16" t="s">
        <v>50</v>
      </c>
      <c r="B26" s="17">
        <v>34.149484536082475</v>
      </c>
      <c r="C26" s="17">
        <v>57.09736123748863</v>
      </c>
      <c r="D26" s="17">
        <v>4.161712247324614</v>
      </c>
      <c r="E26" s="17">
        <v>25.94627594627595</v>
      </c>
      <c r="F26" s="17">
        <v>68.36734693877551</v>
      </c>
      <c r="G26" s="17">
        <v>2.1904761904761907</v>
      </c>
      <c r="H26" s="17">
        <v>40.142729705619985</v>
      </c>
      <c r="I26" s="17">
        <v>52.98136645962733</v>
      </c>
      <c r="J26" s="17">
        <v>7.436708860759493</v>
      </c>
      <c r="K26" s="17">
        <v>62.84233900814211</v>
      </c>
      <c r="L26" s="17">
        <v>66.20967741935485</v>
      </c>
      <c r="M26" s="17">
        <v>25.225225225225223</v>
      </c>
      <c r="N26" s="17">
        <v>5.723905723905724</v>
      </c>
      <c r="O26" s="17">
        <v>8.64864864864865</v>
      </c>
      <c r="P26" s="15">
        <v>3.6468330134357005</v>
      </c>
    </row>
    <row r="27" spans="1:16" s="26" customFormat="1" ht="12" customHeight="1">
      <c r="A27" s="16" t="s">
        <v>60</v>
      </c>
      <c r="B27" s="17">
        <v>33.900778210116734</v>
      </c>
      <c r="C27" s="17">
        <v>55.698835274542425</v>
      </c>
      <c r="D27" s="17">
        <v>3.2201405152224827</v>
      </c>
      <c r="E27" s="17">
        <v>27.457002457002456</v>
      </c>
      <c r="F27" s="17">
        <v>68.362480127186</v>
      </c>
      <c r="G27" s="17">
        <v>1.7017017017017018</v>
      </c>
      <c r="H27" s="17">
        <v>38.12399355877617</v>
      </c>
      <c r="I27" s="17">
        <v>51.2112676056338</v>
      </c>
      <c r="J27" s="17">
        <v>5.359661495063469</v>
      </c>
      <c r="K27" s="17">
        <v>65.78947368421053</v>
      </c>
      <c r="L27" s="17">
        <v>68.24378508420207</v>
      </c>
      <c r="M27" s="17">
        <v>28.915662650602407</v>
      </c>
      <c r="N27" s="17">
        <v>6.239168110918544</v>
      </c>
      <c r="O27" s="17">
        <v>10.984848484848484</v>
      </c>
      <c r="P27" s="15">
        <v>2.2364217252396164</v>
      </c>
    </row>
    <row r="28" spans="1:16" s="26" customFormat="1" ht="12" customHeight="1">
      <c r="A28" s="16" t="s">
        <v>67</v>
      </c>
      <c r="B28" s="17">
        <v>33.3095747208363</v>
      </c>
      <c r="C28" s="17">
        <v>54.161640530759946</v>
      </c>
      <c r="D28" s="17">
        <v>3.1939605110336817</v>
      </c>
      <c r="E28" s="17">
        <v>27.81908302354399</v>
      </c>
      <c r="F28" s="17">
        <v>67.81789638932496</v>
      </c>
      <c r="G28" s="17">
        <v>1.7400204708290685</v>
      </c>
      <c r="H28" s="17">
        <v>36.72447013487476</v>
      </c>
      <c r="I28" s="17">
        <v>49.45945945945946</v>
      </c>
      <c r="J28" s="17">
        <v>5.100671140939597</v>
      </c>
      <c r="K28" s="17">
        <v>66.0105980317941</v>
      </c>
      <c r="L28" s="17">
        <v>68.65912762520195</v>
      </c>
      <c r="M28" s="17">
        <v>26.506024096385545</v>
      </c>
      <c r="N28" s="17">
        <v>6.357927786499215</v>
      </c>
      <c r="O28" s="17">
        <v>10.620915032679738</v>
      </c>
      <c r="P28" s="15">
        <v>2.416918429003021</v>
      </c>
    </row>
    <row r="29" spans="1:16" s="26" customFormat="1" ht="12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5"/>
    </row>
    <row r="30" spans="1:16" s="26" customFormat="1" ht="12" customHeight="1">
      <c r="A30" s="36" t="s">
        <v>11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</row>
    <row r="31" spans="1:16" s="26" customFormat="1" ht="12" customHeight="1">
      <c r="A31" s="16" t="s">
        <v>49</v>
      </c>
      <c r="B31" s="17">
        <v>13.74764595103578</v>
      </c>
      <c r="C31" s="17">
        <v>24.287118977384463</v>
      </c>
      <c r="D31" s="17">
        <v>1.0101010101010102</v>
      </c>
      <c r="E31" s="17">
        <v>10.868245294474804</v>
      </c>
      <c r="F31" s="17">
        <v>30.344827586206897</v>
      </c>
      <c r="G31" s="17">
        <v>0.28116213683223995</v>
      </c>
      <c r="H31" s="17">
        <v>16.03864734299517</v>
      </c>
      <c r="I31" s="17">
        <v>21.8707015130674</v>
      </c>
      <c r="J31" s="17">
        <v>2.272727272727273</v>
      </c>
      <c r="K31" s="17">
        <v>23.210412147505423</v>
      </c>
      <c r="L31" s="17">
        <v>25.100240577385723</v>
      </c>
      <c r="M31" s="17">
        <v>5.88235294117647</v>
      </c>
      <c r="N31" s="17">
        <v>1.6011644832605532</v>
      </c>
      <c r="O31" s="17">
        <v>2.4154589371980677</v>
      </c>
      <c r="P31" s="15">
        <v>1.25</v>
      </c>
    </row>
    <row r="32" spans="1:16" s="26" customFormat="1" ht="12" customHeight="1">
      <c r="A32" s="16" t="s">
        <v>50</v>
      </c>
      <c r="B32" s="17">
        <v>11.288659793814434</v>
      </c>
      <c r="C32" s="17">
        <v>19.381255686988172</v>
      </c>
      <c r="D32" s="17">
        <v>0.713436385255648</v>
      </c>
      <c r="E32" s="17">
        <v>10.43956043956044</v>
      </c>
      <c r="F32" s="17">
        <v>28.741496598639454</v>
      </c>
      <c r="G32" s="17">
        <v>0.19047619047619047</v>
      </c>
      <c r="H32" s="17">
        <v>11.90900981266726</v>
      </c>
      <c r="I32" s="17">
        <v>15.962732919254657</v>
      </c>
      <c r="J32" s="17">
        <v>1.5822784810126582</v>
      </c>
      <c r="K32" s="17">
        <v>19.31902294596595</v>
      </c>
      <c r="L32" s="17">
        <v>20.483870967741936</v>
      </c>
      <c r="M32" s="17">
        <v>6.306306306306306</v>
      </c>
      <c r="N32" s="17">
        <v>0.6734006734006733</v>
      </c>
      <c r="O32" s="17">
        <v>0.8108108108108109</v>
      </c>
      <c r="P32" s="15">
        <v>0.5758157389635317</v>
      </c>
    </row>
    <row r="33" spans="1:16" s="26" customFormat="1" ht="12" customHeight="1">
      <c r="A33" s="16" t="s">
        <v>60</v>
      </c>
      <c r="B33" s="17">
        <v>9.09533073929961</v>
      </c>
      <c r="C33" s="17">
        <v>15.183028286189684</v>
      </c>
      <c r="D33" s="17">
        <v>0.5269320843091335</v>
      </c>
      <c r="E33" s="17">
        <v>9.336609336609335</v>
      </c>
      <c r="F33" s="17">
        <v>23.52941176470588</v>
      </c>
      <c r="G33" s="17">
        <v>0.40040040040040037</v>
      </c>
      <c r="H33" s="17">
        <v>8.937198067632849</v>
      </c>
      <c r="I33" s="17">
        <v>12.225352112676056</v>
      </c>
      <c r="J33" s="17">
        <v>0.7052186177715092</v>
      </c>
      <c r="K33" s="17">
        <v>16.315789473684212</v>
      </c>
      <c r="L33" s="17">
        <v>17.080994386527667</v>
      </c>
      <c r="M33" s="17">
        <v>4.819277108433735</v>
      </c>
      <c r="N33" s="17">
        <v>0.43327556325823224</v>
      </c>
      <c r="O33" s="17">
        <v>0.7575757575757576</v>
      </c>
      <c r="P33" s="15">
        <v>0.1597444089456869</v>
      </c>
    </row>
    <row r="34" spans="1:16" s="26" customFormat="1" ht="12" customHeight="1">
      <c r="A34" s="16" t="s">
        <v>67</v>
      </c>
      <c r="B34" s="17">
        <v>8.36303159895462</v>
      </c>
      <c r="C34" s="17">
        <v>13.872135102533173</v>
      </c>
      <c r="D34" s="17">
        <v>0.40650406504065045</v>
      </c>
      <c r="E34" s="17">
        <v>9.231722428748451</v>
      </c>
      <c r="F34" s="17">
        <v>22.919937205651493</v>
      </c>
      <c r="G34" s="17">
        <v>0.3070624360286591</v>
      </c>
      <c r="H34" s="17">
        <v>7.822736030828516</v>
      </c>
      <c r="I34" s="17">
        <v>10.756756756756756</v>
      </c>
      <c r="J34" s="17">
        <v>0.5369127516778524</v>
      </c>
      <c r="K34" s="17">
        <v>14.988644965934897</v>
      </c>
      <c r="L34" s="17">
        <v>15.751211631663974</v>
      </c>
      <c r="M34" s="17">
        <v>3.614457831325301</v>
      </c>
      <c r="N34" s="17">
        <v>0.39246467817896385</v>
      </c>
      <c r="O34" s="17">
        <v>0.6535947712418301</v>
      </c>
      <c r="P34" s="15">
        <v>0.1510574018126888</v>
      </c>
    </row>
    <row r="35" spans="1:16" s="26" customFormat="1" ht="12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5"/>
    </row>
    <row r="36" spans="1:16" s="26" customFormat="1" ht="12" customHeight="1">
      <c r="A36" s="36" t="s">
        <v>12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</row>
    <row r="37" spans="1:16" s="26" customFormat="1" ht="12" customHeight="1">
      <c r="A37" s="16" t="s">
        <v>49</v>
      </c>
      <c r="B37" s="17">
        <v>45.76271186440678</v>
      </c>
      <c r="C37" s="17">
        <v>70.25565388397247</v>
      </c>
      <c r="D37" s="17">
        <v>16.161616161616163</v>
      </c>
      <c r="E37" s="17">
        <v>29.447480267152397</v>
      </c>
      <c r="F37" s="17">
        <v>72.93103448275862</v>
      </c>
      <c r="G37" s="17">
        <v>5.810684161199625</v>
      </c>
      <c r="H37" s="17">
        <v>58.743961352657</v>
      </c>
      <c r="I37" s="17">
        <v>69.18844566712518</v>
      </c>
      <c r="J37" s="17">
        <v>34.090909090909086</v>
      </c>
      <c r="K37" s="17">
        <v>73.24656543745482</v>
      </c>
      <c r="L37" s="17">
        <v>75.54129911788291</v>
      </c>
      <c r="M37" s="17">
        <v>52.20588235294118</v>
      </c>
      <c r="N37" s="17">
        <v>29.54876273653566</v>
      </c>
      <c r="O37" s="17">
        <v>30.917874396135264</v>
      </c>
      <c r="P37" s="15">
        <v>28.958333333333336</v>
      </c>
    </row>
    <row r="38" spans="1:16" s="26" customFormat="1" ht="12" customHeight="1">
      <c r="A38" s="16" t="s">
        <v>50</v>
      </c>
      <c r="B38" s="17">
        <v>48.45360824742268</v>
      </c>
      <c r="C38" s="17">
        <v>73.33939945404914</v>
      </c>
      <c r="D38" s="17">
        <v>15.933412604042807</v>
      </c>
      <c r="E38" s="17">
        <v>30.76923076923077</v>
      </c>
      <c r="F38" s="17">
        <v>78.2312925170068</v>
      </c>
      <c r="G38" s="17">
        <v>4.190476190476191</v>
      </c>
      <c r="H38" s="17">
        <v>61.37377341659233</v>
      </c>
      <c r="I38" s="17">
        <v>71.55279503105591</v>
      </c>
      <c r="J38" s="17">
        <v>35.44303797468354</v>
      </c>
      <c r="K38" s="17">
        <v>77.6461880088823</v>
      </c>
      <c r="L38" s="17">
        <v>79.6774193548387</v>
      </c>
      <c r="M38" s="17">
        <v>54.95495495495496</v>
      </c>
      <c r="N38" s="17">
        <v>36.7003367003367</v>
      </c>
      <c r="O38" s="17">
        <v>44.32432432432433</v>
      </c>
      <c r="P38" s="15">
        <v>31.285988483685223</v>
      </c>
    </row>
    <row r="39" spans="1:16" s="26" customFormat="1" ht="12" customHeight="1">
      <c r="A39" s="16" t="s">
        <v>60</v>
      </c>
      <c r="B39" s="17">
        <v>46.425097276264594</v>
      </c>
      <c r="C39" s="17">
        <v>70.50748752079868</v>
      </c>
      <c r="D39" s="17">
        <v>12.52927400468384</v>
      </c>
      <c r="E39" s="17">
        <v>32.67813267813268</v>
      </c>
      <c r="F39" s="17">
        <v>79.17329093799682</v>
      </c>
      <c r="G39" s="17">
        <v>3.4034034034034035</v>
      </c>
      <c r="H39" s="17">
        <v>55.434782608695656</v>
      </c>
      <c r="I39" s="17">
        <v>67.43661971830986</v>
      </c>
      <c r="J39" s="17">
        <v>25.38787023977433</v>
      </c>
      <c r="K39" s="17">
        <v>76.99248120300753</v>
      </c>
      <c r="L39" s="17">
        <v>78.98957497995188</v>
      </c>
      <c r="M39" s="17">
        <v>46.98795180722892</v>
      </c>
      <c r="N39" s="17">
        <v>30.589254766031193</v>
      </c>
      <c r="O39" s="17">
        <v>40.15151515151515</v>
      </c>
      <c r="P39" s="15">
        <v>22.523961661341854</v>
      </c>
    </row>
    <row r="40" spans="1:16" s="26" customFormat="1" ht="12" customHeight="1">
      <c r="A40" s="16" t="s">
        <v>67</v>
      </c>
      <c r="B40" s="17">
        <v>45.83036350677121</v>
      </c>
      <c r="C40" s="17">
        <v>70.08443908323281</v>
      </c>
      <c r="D40" s="17">
        <v>10.801393728222997</v>
      </c>
      <c r="E40" s="17">
        <v>32.96158612143743</v>
      </c>
      <c r="F40" s="17">
        <v>78.80690737833595</v>
      </c>
      <c r="G40" s="17">
        <v>3.0706243602865912</v>
      </c>
      <c r="H40" s="17">
        <v>53.834296724470136</v>
      </c>
      <c r="I40" s="17">
        <v>67.08108108108108</v>
      </c>
      <c r="J40" s="17">
        <v>20.93959731543624</v>
      </c>
      <c r="K40" s="17">
        <v>77.06283118849356</v>
      </c>
      <c r="L40" s="17">
        <v>79.40226171243941</v>
      </c>
      <c r="M40" s="17">
        <v>42.168674698795186</v>
      </c>
      <c r="N40" s="17">
        <v>29.748822605965465</v>
      </c>
      <c r="O40" s="17">
        <v>42.15686274509804</v>
      </c>
      <c r="P40" s="15">
        <v>18.27794561933535</v>
      </c>
    </row>
    <row r="41" spans="1:16" s="26" customFormat="1" ht="12" customHeight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5"/>
    </row>
    <row r="42" spans="1:16" s="26" customFormat="1" ht="12" customHeight="1">
      <c r="A42" s="36" t="s">
        <v>51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</row>
    <row r="43" spans="1:16" s="26" customFormat="1" ht="12" customHeight="1">
      <c r="A43" s="16" t="s">
        <v>49</v>
      </c>
      <c r="B43" s="17">
        <v>15.49636803874092</v>
      </c>
      <c r="C43" s="17">
        <v>27.335299901671583</v>
      </c>
      <c r="D43" s="17">
        <v>1.1883541295306002</v>
      </c>
      <c r="E43" s="17">
        <v>16.21129326047359</v>
      </c>
      <c r="F43" s="17">
        <v>43.96551724137931</v>
      </c>
      <c r="G43" s="17">
        <v>1.1246485473289598</v>
      </c>
      <c r="H43" s="17">
        <v>14.927536231884059</v>
      </c>
      <c r="I43" s="17">
        <v>20.701513067400278</v>
      </c>
      <c r="J43" s="17">
        <v>1.2987012987012987</v>
      </c>
      <c r="K43" s="17">
        <v>22.125813449023862</v>
      </c>
      <c r="L43" s="17">
        <v>24.057738572574177</v>
      </c>
      <c r="M43" s="17">
        <v>4.411764705882353</v>
      </c>
      <c r="N43" s="17">
        <v>0.43668122270742354</v>
      </c>
      <c r="O43" s="17">
        <v>0.4830917874396135</v>
      </c>
      <c r="P43" s="15">
        <v>0.4166666666666667</v>
      </c>
    </row>
    <row r="44" spans="1:16" s="26" customFormat="1" ht="12" customHeight="1">
      <c r="A44" s="16" t="s">
        <v>50</v>
      </c>
      <c r="B44" s="17">
        <v>15.206185567010309</v>
      </c>
      <c r="C44" s="17">
        <v>26.387625113739766</v>
      </c>
      <c r="D44" s="17">
        <v>0.5945303210463734</v>
      </c>
      <c r="E44" s="17">
        <v>17.399267399267398</v>
      </c>
      <c r="F44" s="17">
        <v>47.10884353741497</v>
      </c>
      <c r="G44" s="17">
        <v>0.7619047619047619</v>
      </c>
      <c r="H44" s="17">
        <v>13.603925066904548</v>
      </c>
      <c r="I44" s="17">
        <v>18.819875776397517</v>
      </c>
      <c r="J44" s="17">
        <v>0.31645569620253167</v>
      </c>
      <c r="K44" s="17">
        <v>22.427831236121392</v>
      </c>
      <c r="L44" s="17">
        <v>24.274193548387096</v>
      </c>
      <c r="M44" s="17">
        <v>1.8018018018018018</v>
      </c>
      <c r="N44" s="17">
        <v>0.22446689113355783</v>
      </c>
      <c r="O44" s="17">
        <v>0.5405405405405406</v>
      </c>
      <c r="P44" s="15">
        <v>0</v>
      </c>
    </row>
    <row r="45" spans="1:16" s="26" customFormat="1" ht="12" customHeight="1">
      <c r="A45" s="16" t="s">
        <v>60</v>
      </c>
      <c r="B45" s="17">
        <v>14.980544747081712</v>
      </c>
      <c r="C45" s="17">
        <v>25.33277870216306</v>
      </c>
      <c r="D45" s="17">
        <v>0.4098360655737705</v>
      </c>
      <c r="E45" s="17">
        <v>18.12039312039312</v>
      </c>
      <c r="F45" s="17">
        <v>45.94594594594595</v>
      </c>
      <c r="G45" s="17">
        <v>0.6006006006006006</v>
      </c>
      <c r="H45" s="17">
        <v>12.922705314009661</v>
      </c>
      <c r="I45" s="17">
        <v>18.028169014084508</v>
      </c>
      <c r="J45" s="17">
        <v>0.14104372355430184</v>
      </c>
      <c r="K45" s="17">
        <v>23.909774436090224</v>
      </c>
      <c r="L45" s="17">
        <v>25.421010425020047</v>
      </c>
      <c r="M45" s="17">
        <v>1.2048192771084338</v>
      </c>
      <c r="N45" s="17">
        <v>0.25996533795493937</v>
      </c>
      <c r="O45" s="17">
        <v>0.5681818181818182</v>
      </c>
      <c r="P45" s="15">
        <v>0</v>
      </c>
    </row>
    <row r="46" spans="1:16" s="26" customFormat="1" ht="12" customHeight="1">
      <c r="A46" s="16" t="s">
        <v>67</v>
      </c>
      <c r="B46" s="17">
        <v>14.659063910667616</v>
      </c>
      <c r="C46" s="17">
        <v>24.36670687575392</v>
      </c>
      <c r="D46" s="17">
        <v>0.6387921022067364</v>
      </c>
      <c r="E46" s="17">
        <v>18.339529120198264</v>
      </c>
      <c r="F46" s="17">
        <v>45.368916797488225</v>
      </c>
      <c r="G46" s="17">
        <v>0.7164790174002047</v>
      </c>
      <c r="H46" s="17">
        <v>12.369942196531792</v>
      </c>
      <c r="I46" s="17">
        <v>17.135135135135133</v>
      </c>
      <c r="J46" s="17">
        <v>0.5369127516778524</v>
      </c>
      <c r="K46" s="17">
        <v>23.996971990915974</v>
      </c>
      <c r="L46" s="17">
        <v>25.44426494345719</v>
      </c>
      <c r="M46" s="17">
        <v>2.4096385542168677</v>
      </c>
      <c r="N46" s="17">
        <v>0.3139717425431711</v>
      </c>
      <c r="O46" s="17">
        <v>0.32679738562091504</v>
      </c>
      <c r="P46" s="15">
        <v>0.3021148036253776</v>
      </c>
    </row>
    <row r="47" spans="1:16" s="26" customFormat="1" ht="12" customHeigh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5"/>
    </row>
    <row r="48" spans="1:16" s="26" customFormat="1" ht="12" customHeight="1">
      <c r="A48" s="36" t="s">
        <v>13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/>
    </row>
    <row r="49" spans="1:16" s="26" customFormat="1" ht="12" customHeight="1">
      <c r="A49" s="16" t="s">
        <v>49</v>
      </c>
      <c r="B49" s="17">
        <v>20.392789884315306</v>
      </c>
      <c r="C49" s="17">
        <v>34.365781710914455</v>
      </c>
      <c r="D49" s="17">
        <v>3.5056446821152707</v>
      </c>
      <c r="E49" s="17">
        <v>2.73224043715847</v>
      </c>
      <c r="F49" s="17">
        <v>7.413793103448276</v>
      </c>
      <c r="G49" s="17">
        <v>0.18744142455482662</v>
      </c>
      <c r="H49" s="17">
        <v>34.44444444444444</v>
      </c>
      <c r="I49" s="17">
        <v>45.11691884456671</v>
      </c>
      <c r="J49" s="17">
        <v>9.253246753246753</v>
      </c>
      <c r="K49" s="17">
        <v>46.56543745480839</v>
      </c>
      <c r="L49" s="17">
        <v>49.1579791499599</v>
      </c>
      <c r="M49" s="17">
        <v>22.794117647058822</v>
      </c>
      <c r="N49" s="17">
        <v>10.043668122270741</v>
      </c>
      <c r="O49" s="17">
        <v>20.77294685990338</v>
      </c>
      <c r="P49" s="15">
        <v>5.416666666666667</v>
      </c>
    </row>
    <row r="50" spans="1:16" s="26" customFormat="1" ht="12" customHeight="1">
      <c r="A50" s="16" t="s">
        <v>50</v>
      </c>
      <c r="B50" s="17">
        <v>19.175257731958766</v>
      </c>
      <c r="C50" s="17">
        <v>31.938125568698815</v>
      </c>
      <c r="D50" s="17">
        <v>2.4970273483947683</v>
      </c>
      <c r="E50" s="17">
        <v>2.8693528693528694</v>
      </c>
      <c r="F50" s="17">
        <v>7.653061224489796</v>
      </c>
      <c r="G50" s="17">
        <v>0.19047619047619047</v>
      </c>
      <c r="H50" s="17">
        <v>31.088314005352363</v>
      </c>
      <c r="I50" s="17">
        <v>40.80745341614907</v>
      </c>
      <c r="J50" s="17">
        <v>6.329113924050633</v>
      </c>
      <c r="K50" s="17">
        <v>49.14877868245744</v>
      </c>
      <c r="L50" s="17">
        <v>51.45161290322581</v>
      </c>
      <c r="M50" s="17">
        <v>23.423423423423422</v>
      </c>
      <c r="N50" s="17">
        <v>3.7037037037037033</v>
      </c>
      <c r="O50" s="17">
        <v>5.135135135135135</v>
      </c>
      <c r="P50" s="15">
        <v>2.6871401151631478</v>
      </c>
    </row>
    <row r="51" spans="1:16" s="26" customFormat="1" ht="12" customHeight="1">
      <c r="A51" s="16" t="s">
        <v>60</v>
      </c>
      <c r="B51" s="17">
        <v>17.825875486381324</v>
      </c>
      <c r="C51" s="17">
        <v>29.034941763727122</v>
      </c>
      <c r="D51" s="17">
        <v>2.0491803278688523</v>
      </c>
      <c r="E51" s="17">
        <v>3.0098280098280097</v>
      </c>
      <c r="F51" s="17">
        <v>7.631160572337042</v>
      </c>
      <c r="G51" s="17">
        <v>0.10010010010010009</v>
      </c>
      <c r="H51" s="17">
        <v>27.536231884057973</v>
      </c>
      <c r="I51" s="17">
        <v>36.61971830985916</v>
      </c>
      <c r="J51" s="17">
        <v>4.795486600846263</v>
      </c>
      <c r="K51" s="17">
        <v>49.54887218045113</v>
      </c>
      <c r="L51" s="17">
        <v>51.162790697674424</v>
      </c>
      <c r="M51" s="17">
        <v>25.301204819277107</v>
      </c>
      <c r="N51" s="17">
        <v>2.166377816291161</v>
      </c>
      <c r="O51" s="17">
        <v>2.272727272727273</v>
      </c>
      <c r="P51" s="15">
        <v>2.07667731629393</v>
      </c>
    </row>
    <row r="52" spans="1:16" s="26" customFormat="1" ht="12" customHeight="1">
      <c r="A52" s="16" t="s">
        <v>67</v>
      </c>
      <c r="B52" s="17">
        <v>18.08030411023996</v>
      </c>
      <c r="C52" s="17">
        <v>29.15158825894652</v>
      </c>
      <c r="D52" s="17">
        <v>2.0905923344947737</v>
      </c>
      <c r="E52" s="17">
        <v>3.3457249070631967</v>
      </c>
      <c r="F52" s="17">
        <v>8.320251177394034</v>
      </c>
      <c r="G52" s="17">
        <v>0.1023541453428864</v>
      </c>
      <c r="H52" s="17">
        <v>27.24470134874759</v>
      </c>
      <c r="I52" s="17">
        <v>36.32432432432432</v>
      </c>
      <c r="J52" s="17">
        <v>4.697986577181208</v>
      </c>
      <c r="K52" s="17">
        <v>51.551854655563965</v>
      </c>
      <c r="L52" s="17">
        <v>53.31179321486268</v>
      </c>
      <c r="M52" s="17">
        <v>25.301204819277107</v>
      </c>
      <c r="N52" s="17">
        <v>2.0408163265306123</v>
      </c>
      <c r="O52" s="17">
        <v>1.9607843137254901</v>
      </c>
      <c r="P52" s="15">
        <v>2.1148036253776437</v>
      </c>
    </row>
    <row r="53" spans="1:16" s="26" customFormat="1" ht="12" customHeight="1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5"/>
    </row>
    <row r="54" spans="1:16" s="26" customFormat="1" ht="12" customHeight="1">
      <c r="A54" s="36" t="s">
        <v>52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4"/>
    </row>
    <row r="55" spans="1:16" s="26" customFormat="1" ht="12" customHeight="1">
      <c r="A55" s="16" t="s">
        <v>49</v>
      </c>
      <c r="B55" s="17">
        <v>8.017218186709712</v>
      </c>
      <c r="C55" s="17">
        <v>12.143559488692231</v>
      </c>
      <c r="D55" s="17">
        <v>3.0303030303030303</v>
      </c>
      <c r="E55" s="17">
        <v>2.185792349726776</v>
      </c>
      <c r="F55" s="17">
        <v>5</v>
      </c>
      <c r="G55" s="17">
        <v>0.6560449859418931</v>
      </c>
      <c r="H55" s="17">
        <v>12.657004830917876</v>
      </c>
      <c r="I55" s="17">
        <v>14.99312242090784</v>
      </c>
      <c r="J55" s="17">
        <v>7.142857142857142</v>
      </c>
      <c r="K55" s="17">
        <v>12.147505422993492</v>
      </c>
      <c r="L55" s="17">
        <v>12.670408981555733</v>
      </c>
      <c r="M55" s="17">
        <v>7.352941176470589</v>
      </c>
      <c r="N55" s="17">
        <v>13.682678311499272</v>
      </c>
      <c r="O55" s="17">
        <v>28.985507246376812</v>
      </c>
      <c r="P55" s="15">
        <v>7.083333333333333</v>
      </c>
    </row>
    <row r="56" spans="1:16" s="26" customFormat="1" ht="12" customHeight="1">
      <c r="A56" s="16" t="s">
        <v>50</v>
      </c>
      <c r="B56" s="17">
        <v>6.958762886597938</v>
      </c>
      <c r="C56" s="17">
        <v>9.781619654231118</v>
      </c>
      <c r="D56" s="17">
        <v>3.2699167657550534</v>
      </c>
      <c r="E56" s="17">
        <v>2.31990231990232</v>
      </c>
      <c r="F56" s="17">
        <v>6.122448979591836</v>
      </c>
      <c r="G56" s="17">
        <v>0.19047619047619047</v>
      </c>
      <c r="H56" s="17">
        <v>10.347903657448706</v>
      </c>
      <c r="I56" s="17">
        <v>11.118012422360248</v>
      </c>
      <c r="J56" s="17">
        <v>8.38607594936709</v>
      </c>
      <c r="K56" s="17">
        <v>10.214655810510733</v>
      </c>
      <c r="L56" s="17">
        <v>10.32258064516129</v>
      </c>
      <c r="M56" s="17">
        <v>9.00900900900901</v>
      </c>
      <c r="N56" s="17">
        <v>10.549943883277217</v>
      </c>
      <c r="O56" s="17">
        <v>13.783783783783784</v>
      </c>
      <c r="P56" s="15">
        <v>8.253358925143955</v>
      </c>
    </row>
    <row r="57" spans="1:16" s="26" customFormat="1" ht="12" customHeight="1">
      <c r="A57" s="16" t="s">
        <v>60</v>
      </c>
      <c r="B57" s="17">
        <v>6.25</v>
      </c>
      <c r="C57" s="17">
        <v>8.48585690515807</v>
      </c>
      <c r="D57" s="17">
        <v>3.1030444964871196</v>
      </c>
      <c r="E57" s="17">
        <v>2.027027027027027</v>
      </c>
      <c r="F57" s="17">
        <v>4.92845786963434</v>
      </c>
      <c r="G57" s="17">
        <v>0.20020020020020018</v>
      </c>
      <c r="H57" s="17">
        <v>9.017713365539452</v>
      </c>
      <c r="I57" s="17">
        <v>9.746478873239436</v>
      </c>
      <c r="J57" s="17">
        <v>7.193229901269394</v>
      </c>
      <c r="K57" s="17">
        <v>9.323308270676693</v>
      </c>
      <c r="L57" s="17">
        <v>9.222133119486768</v>
      </c>
      <c r="M57" s="17">
        <v>10.843373493975903</v>
      </c>
      <c r="N57" s="17">
        <v>8.665511265164644</v>
      </c>
      <c r="O57" s="17">
        <v>10.984848484848484</v>
      </c>
      <c r="P57" s="15">
        <v>6.7092651757188495</v>
      </c>
    </row>
    <row r="58" spans="1:16" s="26" customFormat="1" ht="12" customHeight="1">
      <c r="A58" s="16" t="s">
        <v>67</v>
      </c>
      <c r="B58" s="17">
        <v>5.773342836778332</v>
      </c>
      <c r="C58" s="17">
        <v>8.041817450743869</v>
      </c>
      <c r="D58" s="17">
        <v>2.497096399535424</v>
      </c>
      <c r="E58" s="17">
        <v>1.7967781908302356</v>
      </c>
      <c r="F58" s="17">
        <v>4.552590266875981</v>
      </c>
      <c r="G58" s="17">
        <v>0</v>
      </c>
      <c r="H58" s="17">
        <v>8.246628131021193</v>
      </c>
      <c r="I58" s="17">
        <v>9.243243243243244</v>
      </c>
      <c r="J58" s="17">
        <v>5.771812080536913</v>
      </c>
      <c r="K58" s="17">
        <v>8.856926570779713</v>
      </c>
      <c r="L58" s="17">
        <v>8.804523424878836</v>
      </c>
      <c r="M58" s="17">
        <v>9.63855421686747</v>
      </c>
      <c r="N58" s="17">
        <v>7.6138147566719</v>
      </c>
      <c r="O58" s="17">
        <v>10.130718954248366</v>
      </c>
      <c r="P58" s="15">
        <v>5.287009063444108</v>
      </c>
    </row>
    <row r="59" spans="1:16" s="26" customFormat="1" ht="12" customHeight="1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5"/>
    </row>
    <row r="60" spans="1:16" s="26" customFormat="1" ht="12" customHeight="1">
      <c r="A60" s="36" t="s">
        <v>19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4"/>
    </row>
    <row r="61" spans="1:16" s="26" customFormat="1" ht="12" customHeight="1">
      <c r="A61" s="16" t="s">
        <v>49</v>
      </c>
      <c r="B61" s="17">
        <v>47.242399784772665</v>
      </c>
      <c r="C61" s="17">
        <v>72.51720747295968</v>
      </c>
      <c r="D61" s="17">
        <v>16.696375519904933</v>
      </c>
      <c r="E61" s="17">
        <v>33.1511839708561</v>
      </c>
      <c r="F61" s="17">
        <v>83.44827586206897</v>
      </c>
      <c r="G61" s="17">
        <v>5.810684161199625</v>
      </c>
      <c r="H61" s="17">
        <v>58.454106280193244</v>
      </c>
      <c r="I61" s="17">
        <v>68.15680880330123</v>
      </c>
      <c r="J61" s="17">
        <v>35.55194805194805</v>
      </c>
      <c r="K61" s="17">
        <v>70.28199566160521</v>
      </c>
      <c r="L61" s="17">
        <v>73.37610264635124</v>
      </c>
      <c r="M61" s="17">
        <v>41.911764705882355</v>
      </c>
      <c r="N61" s="17">
        <v>34.643377001455605</v>
      </c>
      <c r="O61" s="17">
        <v>36.71497584541063</v>
      </c>
      <c r="P61" s="15">
        <v>33.75</v>
      </c>
    </row>
    <row r="62" spans="1:16" s="26" customFormat="1" ht="12" customHeight="1">
      <c r="A62" s="16" t="s">
        <v>50</v>
      </c>
      <c r="B62" s="17">
        <v>36.52061855670103</v>
      </c>
      <c r="C62" s="17">
        <v>62.465878070973616</v>
      </c>
      <c r="D62" s="17">
        <v>2.6159334126040426</v>
      </c>
      <c r="E62" s="17">
        <v>31.074481074481074</v>
      </c>
      <c r="F62" s="17">
        <v>82.31292517006803</v>
      </c>
      <c r="G62" s="17">
        <v>2.380952380952381</v>
      </c>
      <c r="H62" s="17">
        <v>40.49955396966994</v>
      </c>
      <c r="I62" s="17">
        <v>55.21739130434783</v>
      </c>
      <c r="J62" s="17">
        <v>3.0063291139240507</v>
      </c>
      <c r="K62" s="17">
        <v>65.72908956328646</v>
      </c>
      <c r="L62" s="17">
        <v>70.48387096774194</v>
      </c>
      <c r="M62" s="17">
        <v>12.612612612612612</v>
      </c>
      <c r="N62" s="17">
        <v>2.244668911335578</v>
      </c>
      <c r="O62" s="17">
        <v>4.054054054054054</v>
      </c>
      <c r="P62" s="15">
        <v>0.9596928982725527</v>
      </c>
    </row>
    <row r="63" spans="1:16" s="26" customFormat="1" ht="12" customHeight="1">
      <c r="A63" s="16" t="s">
        <v>60</v>
      </c>
      <c r="B63" s="17">
        <v>32.44163424124514</v>
      </c>
      <c r="C63" s="17">
        <v>54.118136439267886</v>
      </c>
      <c r="D63" s="17">
        <v>1.9320843091334896</v>
      </c>
      <c r="E63" s="17">
        <v>30.159705159705158</v>
      </c>
      <c r="F63" s="17">
        <v>74.88076311605724</v>
      </c>
      <c r="G63" s="17">
        <v>2.002002002002002</v>
      </c>
      <c r="H63" s="17">
        <v>33.93719806763285</v>
      </c>
      <c r="I63" s="17">
        <v>46.76056338028169</v>
      </c>
      <c r="J63" s="17">
        <v>1.8335684062059237</v>
      </c>
      <c r="K63" s="17">
        <v>62.55639097744361</v>
      </c>
      <c r="L63" s="17">
        <v>65.83801122694467</v>
      </c>
      <c r="M63" s="17">
        <v>13.253012048192772</v>
      </c>
      <c r="N63" s="17">
        <v>0.9532062391681109</v>
      </c>
      <c r="O63" s="17">
        <v>1.7045454545454544</v>
      </c>
      <c r="P63" s="15">
        <v>0.3194888178913738</v>
      </c>
    </row>
    <row r="64" spans="1:16" s="26" customFormat="1" ht="12" customHeight="1">
      <c r="A64" s="16" t="s">
        <v>67</v>
      </c>
      <c r="B64" s="17">
        <v>31.26633404609171</v>
      </c>
      <c r="C64" s="17">
        <v>51.62846803377563</v>
      </c>
      <c r="D64" s="17">
        <v>1.8583042973286876</v>
      </c>
      <c r="E64" s="17">
        <v>30.359355638166047</v>
      </c>
      <c r="F64" s="17">
        <v>73.9403453689168</v>
      </c>
      <c r="G64" s="17">
        <v>1.9447287615148412</v>
      </c>
      <c r="H64" s="17">
        <v>31.83044315992293</v>
      </c>
      <c r="I64" s="17">
        <v>43.945945945945944</v>
      </c>
      <c r="J64" s="17">
        <v>1.74496644295302</v>
      </c>
      <c r="K64" s="17">
        <v>61.61998485995458</v>
      </c>
      <c r="L64" s="17">
        <v>64.8626817447496</v>
      </c>
      <c r="M64" s="17">
        <v>13.253012048192772</v>
      </c>
      <c r="N64" s="17">
        <v>0.9419152276295133</v>
      </c>
      <c r="O64" s="17">
        <v>1.6339869281045754</v>
      </c>
      <c r="P64" s="15">
        <v>0.3021148036253776</v>
      </c>
    </row>
    <row r="65" spans="1:16" s="26" customFormat="1" ht="12" customHeight="1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5"/>
    </row>
    <row r="66" spans="1:16" s="26" customFormat="1" ht="11.25" customHeight="1">
      <c r="A66" s="36" t="s">
        <v>20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4"/>
    </row>
    <row r="67" spans="1:16" s="26" customFormat="1" ht="12" customHeight="1">
      <c r="A67" s="16" t="s">
        <v>49</v>
      </c>
      <c r="B67" s="17">
        <v>43.44901802528921</v>
      </c>
      <c r="C67" s="17">
        <v>71.1897738446411</v>
      </c>
      <c r="D67" s="17">
        <v>9.92275698158051</v>
      </c>
      <c r="E67" s="17">
        <v>30.2367941712204</v>
      </c>
      <c r="F67" s="17">
        <v>77.41379310344828</v>
      </c>
      <c r="G67" s="17">
        <v>4.5923149015932525</v>
      </c>
      <c r="H67" s="17">
        <v>53.96135265700484</v>
      </c>
      <c r="I67" s="17">
        <v>68.707015130674</v>
      </c>
      <c r="J67" s="17">
        <v>19.155844155844157</v>
      </c>
      <c r="K67" s="17">
        <v>66.23282718727404</v>
      </c>
      <c r="L67" s="17">
        <v>70.08821170809944</v>
      </c>
      <c r="M67" s="17">
        <v>30.88235294117647</v>
      </c>
      <c r="N67" s="17">
        <v>29.257641921397383</v>
      </c>
      <c r="O67" s="17">
        <v>60.38647342995169</v>
      </c>
      <c r="P67" s="15">
        <v>15.833333333333332</v>
      </c>
    </row>
    <row r="68" spans="1:16" s="26" customFormat="1" ht="12" customHeight="1">
      <c r="A68" s="16" t="s">
        <v>50</v>
      </c>
      <c r="B68" s="17">
        <v>41.54639175257732</v>
      </c>
      <c r="C68" s="17">
        <v>67.92538671519563</v>
      </c>
      <c r="D68" s="17">
        <v>7.074910820451843</v>
      </c>
      <c r="E68" s="17">
        <v>30.952380952380953</v>
      </c>
      <c r="F68" s="17">
        <v>79.25170068027211</v>
      </c>
      <c r="G68" s="17">
        <v>3.9047619047619047</v>
      </c>
      <c r="H68" s="17">
        <v>49.28635147190009</v>
      </c>
      <c r="I68" s="17">
        <v>63.78881987577639</v>
      </c>
      <c r="J68" s="17">
        <v>12.341772151898734</v>
      </c>
      <c r="K68" s="17">
        <v>66.98741672834937</v>
      </c>
      <c r="L68" s="17">
        <v>70.56451612903226</v>
      </c>
      <c r="M68" s="17">
        <v>27.027027027027028</v>
      </c>
      <c r="N68" s="17">
        <v>22.44668911335578</v>
      </c>
      <c r="O68" s="17">
        <v>41.08108108108108</v>
      </c>
      <c r="P68" s="15">
        <v>9.213051823416507</v>
      </c>
    </row>
    <row r="69" spans="1:16" s="26" customFormat="1" ht="11.25" customHeight="1">
      <c r="A69" s="16" t="s">
        <v>60</v>
      </c>
      <c r="B69" s="17">
        <v>39.275291828793776</v>
      </c>
      <c r="C69" s="17">
        <v>62.93677204658902</v>
      </c>
      <c r="D69" s="17">
        <v>5.971896955503513</v>
      </c>
      <c r="E69" s="17">
        <v>29.606879606879605</v>
      </c>
      <c r="F69" s="17">
        <v>71.70111287758345</v>
      </c>
      <c r="G69" s="17">
        <v>3.1031031031031033</v>
      </c>
      <c r="H69" s="17">
        <v>45.61191626409018</v>
      </c>
      <c r="I69" s="17">
        <v>59.83098591549296</v>
      </c>
      <c r="J69" s="17">
        <v>10.01410437235543</v>
      </c>
      <c r="K69" s="17">
        <v>66.61654135338347</v>
      </c>
      <c r="L69" s="17">
        <v>69.28628708901363</v>
      </c>
      <c r="M69" s="17">
        <v>26.506024096385545</v>
      </c>
      <c r="N69" s="17">
        <v>21.403812824956674</v>
      </c>
      <c r="O69" s="17">
        <v>37.5</v>
      </c>
      <c r="P69" s="15">
        <v>7.827476038338658</v>
      </c>
    </row>
    <row r="70" spans="1:16" s="26" customFormat="1" ht="11.25" customHeight="1">
      <c r="A70" s="16" t="s">
        <v>67</v>
      </c>
      <c r="B70" s="17">
        <v>38.67902114516512</v>
      </c>
      <c r="C70" s="17">
        <v>61.92199437072779</v>
      </c>
      <c r="D70" s="17">
        <v>5.1103368176538915</v>
      </c>
      <c r="E70" s="17">
        <v>29.801734820322178</v>
      </c>
      <c r="F70" s="17">
        <v>71.42857142857143</v>
      </c>
      <c r="G70" s="17">
        <v>2.6612077789150463</v>
      </c>
      <c r="H70" s="17">
        <v>44.20038535645472</v>
      </c>
      <c r="I70" s="17">
        <v>58.648648648648646</v>
      </c>
      <c r="J70" s="17">
        <v>8.322147651006711</v>
      </c>
      <c r="K70" s="17">
        <v>66.31339894019682</v>
      </c>
      <c r="L70" s="17">
        <v>69.06300484652665</v>
      </c>
      <c r="M70" s="17">
        <v>25.301204819277107</v>
      </c>
      <c r="N70" s="17">
        <v>21.271585557299844</v>
      </c>
      <c r="O70" s="17">
        <v>37.58169934640523</v>
      </c>
      <c r="P70" s="15">
        <v>6.193353474320242</v>
      </c>
    </row>
    <row r="71" spans="1:16" s="26" customFormat="1" ht="11.25" customHeight="1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5"/>
    </row>
    <row r="72" spans="1:16" s="26" customFormat="1" ht="12" customHeight="1">
      <c r="A72" s="36" t="s">
        <v>43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</row>
    <row r="73" spans="1:16" s="26" customFormat="1" ht="12" customHeight="1">
      <c r="A73" s="36" t="s">
        <v>53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4"/>
    </row>
    <row r="74" spans="1:16" s="26" customFormat="1" ht="12" customHeight="1">
      <c r="A74" s="16" t="s">
        <v>27</v>
      </c>
      <c r="B74" s="17">
        <v>1.425881086898036</v>
      </c>
      <c r="C74" s="17">
        <v>1.2291052114060963</v>
      </c>
      <c r="D74" s="17">
        <v>1.6636957813428401</v>
      </c>
      <c r="E74" s="17">
        <v>0.7893139040680024</v>
      </c>
      <c r="F74" s="17">
        <v>0.5172413793103449</v>
      </c>
      <c r="G74" s="17">
        <v>0.937207122774133</v>
      </c>
      <c r="H74" s="17">
        <v>1.932367149758454</v>
      </c>
      <c r="I74" s="17">
        <v>1.5130674002751032</v>
      </c>
      <c r="J74" s="17">
        <v>2.922077922077922</v>
      </c>
      <c r="K74" s="17">
        <v>1.5184381778741864</v>
      </c>
      <c r="L74" s="17">
        <v>1.4434643143544506</v>
      </c>
      <c r="M74" s="17">
        <v>2.2058823529411766</v>
      </c>
      <c r="N74" s="17">
        <v>2.7656477438136826</v>
      </c>
      <c r="O74" s="17">
        <v>1.932367149758454</v>
      </c>
      <c r="P74" s="15">
        <v>3.125</v>
      </c>
    </row>
    <row r="75" spans="1:16" s="26" customFormat="1" ht="12" customHeight="1">
      <c r="A75" s="16" t="s">
        <v>46</v>
      </c>
      <c r="B75" s="37">
        <v>1.829896907216495</v>
      </c>
      <c r="C75" s="17">
        <v>1.1373976342129208</v>
      </c>
      <c r="D75" s="17">
        <v>2.7348394768133173</v>
      </c>
      <c r="E75" s="17">
        <v>0.3052503052503053</v>
      </c>
      <c r="F75" s="17">
        <v>0.3401360544217687</v>
      </c>
      <c r="G75" s="17">
        <v>0.2857142857142857</v>
      </c>
      <c r="H75" s="17">
        <v>2.943800178412132</v>
      </c>
      <c r="I75" s="17">
        <v>1.4285714285714286</v>
      </c>
      <c r="J75" s="17">
        <v>6.80379746835443</v>
      </c>
      <c r="K75" s="17">
        <v>0.5181347150259068</v>
      </c>
      <c r="L75" s="17">
        <v>0.4032258064516129</v>
      </c>
      <c r="M75" s="17">
        <v>1.8018018018018018</v>
      </c>
      <c r="N75" s="17">
        <v>6.621773288439956</v>
      </c>
      <c r="O75" s="17">
        <v>4.864864864864865</v>
      </c>
      <c r="P75" s="38">
        <v>7.869481765834934</v>
      </c>
    </row>
    <row r="76" spans="1:16" s="26" customFormat="1" ht="12" customHeight="1">
      <c r="A76" s="16" t="s">
        <v>59</v>
      </c>
      <c r="B76" s="37">
        <v>2.6994163424124515</v>
      </c>
      <c r="C76" s="17">
        <v>1.5391014975041597</v>
      </c>
      <c r="D76" s="17">
        <v>4.332552693208431</v>
      </c>
      <c r="E76" s="17">
        <v>0.12285012285012285</v>
      </c>
      <c r="F76" s="17">
        <v>0.1589825119236884</v>
      </c>
      <c r="G76" s="17">
        <v>0.10010010010010009</v>
      </c>
      <c r="H76" s="17">
        <v>4.388083735909823</v>
      </c>
      <c r="I76" s="17">
        <v>2.028169014084507</v>
      </c>
      <c r="J76" s="17">
        <v>10.296191819464035</v>
      </c>
      <c r="K76" s="17">
        <v>0.5263157894736842</v>
      </c>
      <c r="L76" s="17">
        <v>0.40096230954290296</v>
      </c>
      <c r="M76" s="17">
        <v>2.4096385542168677</v>
      </c>
      <c r="N76" s="17">
        <v>8.838821490467938</v>
      </c>
      <c r="O76" s="17">
        <v>5.871212121212121</v>
      </c>
      <c r="P76" s="38">
        <v>11.341853035143771</v>
      </c>
    </row>
    <row r="77" spans="1:16" s="26" customFormat="1" ht="12" customHeight="1">
      <c r="A77" s="16" t="s">
        <v>66</v>
      </c>
      <c r="B77" s="66">
        <v>2.660964599667379</v>
      </c>
      <c r="C77" s="67">
        <v>1.8898271009248089</v>
      </c>
      <c r="D77" s="67">
        <v>3.7746806039488967</v>
      </c>
      <c r="E77" s="67">
        <v>0</v>
      </c>
      <c r="F77" s="67">
        <v>0</v>
      </c>
      <c r="G77" s="67">
        <v>0</v>
      </c>
      <c r="H77" s="67">
        <v>4.315992292870906</v>
      </c>
      <c r="I77" s="67">
        <v>2.540540540540541</v>
      </c>
      <c r="J77" s="67">
        <v>8.724832214765101</v>
      </c>
      <c r="K77" s="67">
        <v>0.3028009084027252</v>
      </c>
      <c r="L77" s="67">
        <v>0.32310177705977383</v>
      </c>
      <c r="M77" s="67">
        <v>0</v>
      </c>
      <c r="N77" s="67">
        <v>8.47723704866562</v>
      </c>
      <c r="O77" s="67">
        <v>7.026143790849673</v>
      </c>
      <c r="P77" s="68">
        <v>9.818731117824774</v>
      </c>
    </row>
    <row r="78" spans="1:16" s="26" customFormat="1" ht="12" customHeight="1">
      <c r="A78" s="52" t="s">
        <v>21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</row>
    <row r="79" spans="1:16" s="26" customFormat="1" ht="12" customHeight="1">
      <c r="A79" s="51" t="s">
        <v>56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1:16" s="26" customFormat="1" ht="12" customHeight="1">
      <c r="A80" s="51" t="s">
        <v>22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1:16" s="26" customFormat="1" ht="12" customHeight="1">
      <c r="A81" s="51" t="s">
        <v>23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</row>
    <row r="82" spans="1:16" s="26" customFormat="1" ht="26.25" customHeight="1">
      <c r="A82" s="50" t="s">
        <v>61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s="26" customFormat="1" ht="40.5" customHeight="1">
      <c r="A83" s="49" t="s">
        <v>71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5" spans="2:16" ht="12" customHeight="1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</row>
    <row r="86" spans="2:16" ht="12" customHeight="1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</row>
    <row r="87" spans="2:16" ht="12" customHeight="1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</row>
    <row r="88" spans="2:16" ht="12" customHeight="1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2:16" ht="12" customHeight="1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</row>
  </sheetData>
  <sheetProtection/>
  <mergeCells count="24">
    <mergeCell ref="A1:P1"/>
    <mergeCell ref="A83:P83"/>
    <mergeCell ref="A82:P82"/>
    <mergeCell ref="B11:P11"/>
    <mergeCell ref="B6:P6"/>
    <mergeCell ref="A81:P81"/>
    <mergeCell ref="A80:P80"/>
    <mergeCell ref="A79:P79"/>
    <mergeCell ref="A78:P78"/>
    <mergeCell ref="A2:A4"/>
    <mergeCell ref="B2:D2"/>
    <mergeCell ref="E2:G2"/>
    <mergeCell ref="C3:C4"/>
    <mergeCell ref="D3:D4"/>
    <mergeCell ref="B3:B4"/>
    <mergeCell ref="F3:F4"/>
    <mergeCell ref="N3:P3"/>
    <mergeCell ref="K3:M3"/>
    <mergeCell ref="H2:P2"/>
    <mergeCell ref="E3:E4"/>
    <mergeCell ref="H3:H4"/>
    <mergeCell ref="G3:G4"/>
    <mergeCell ref="I3:I4"/>
    <mergeCell ref="J3:J4"/>
  </mergeCells>
  <printOptions/>
  <pageMargins left="0.75" right="0.75" top="1" bottom="1" header="0.5" footer="0.5"/>
  <pageSetup fitToHeight="1" fitToWidth="1" horizontalDpi="600" verticalDpi="600" orientation="portrait" scale="64" r:id="rId1"/>
  <headerFooter alignWithMargins="0">
    <oddHeader xml:space="preserve">&amp;R&amp;"Courier New,Regular"&amp;9&amp;08 &amp;A
 Page &amp;P of &amp;N </oddHeader>
    <oddFooter>&amp;R&amp;"Courier New,Regular"&amp;9Printed: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2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">
      <c r="A1" s="40" t="s">
        <v>68</v>
      </c>
    </row>
    <row r="2" ht="12">
      <c r="A2" s="40" t="s">
        <v>69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154"/>
  <sheetViews>
    <sheetView zoomScalePageLayoutView="0" workbookViewId="0" topLeftCell="A1">
      <pane xSplit="1" ySplit="6" topLeftCell="B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91" sqref="P91"/>
    </sheetView>
  </sheetViews>
  <sheetFormatPr defaultColWidth="9.00390625" defaultRowHeight="12.75"/>
  <cols>
    <col min="1" max="1" width="26.50390625" style="0" customWidth="1"/>
  </cols>
  <sheetData>
    <row r="1" spans="1:16" ht="13.5">
      <c r="A1" s="4" t="str">
        <f>+'Table 342'!A1</f>
        <v>Table 342. Number and percentage of degree-granting institutions with first-year undergraduates using various selection
  criteria for admission, by control and level of institution: Selected years, 2000-01 through 2010-11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3.5">
      <c r="A2" s="4" t="e">
        <f>+'Table 342'!#REF!</f>
        <v>#REF!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3.5">
      <c r="A3" s="62" t="s">
        <v>1</v>
      </c>
      <c r="B3" s="55" t="s">
        <v>41</v>
      </c>
      <c r="C3" s="56"/>
      <c r="D3" s="61"/>
      <c r="E3" s="55" t="s">
        <v>0</v>
      </c>
      <c r="F3" s="56"/>
      <c r="G3" s="61"/>
      <c r="H3" s="55" t="s">
        <v>37</v>
      </c>
      <c r="I3" s="56"/>
      <c r="J3" s="56"/>
      <c r="K3" s="56"/>
      <c r="L3" s="56"/>
      <c r="M3" s="56"/>
      <c r="N3" s="56"/>
      <c r="O3" s="56"/>
      <c r="P3" s="56"/>
    </row>
    <row r="4" spans="1:16" ht="13.5">
      <c r="A4" s="63"/>
      <c r="B4" s="57" t="s">
        <v>2</v>
      </c>
      <c r="C4" s="59" t="s">
        <v>36</v>
      </c>
      <c r="D4" s="59" t="s">
        <v>40</v>
      </c>
      <c r="E4" s="57" t="s">
        <v>2</v>
      </c>
      <c r="F4" s="59" t="s">
        <v>36</v>
      </c>
      <c r="G4" s="59" t="s">
        <v>40</v>
      </c>
      <c r="H4" s="57" t="s">
        <v>2</v>
      </c>
      <c r="I4" s="59" t="s">
        <v>36</v>
      </c>
      <c r="J4" s="59" t="s">
        <v>40</v>
      </c>
      <c r="K4" s="55" t="s">
        <v>38</v>
      </c>
      <c r="L4" s="56"/>
      <c r="M4" s="61"/>
      <c r="N4" s="55" t="s">
        <v>39</v>
      </c>
      <c r="O4" s="56"/>
      <c r="P4" s="56"/>
    </row>
    <row r="5" spans="1:16" ht="13.5">
      <c r="A5" s="63"/>
      <c r="B5" s="58"/>
      <c r="C5" s="60"/>
      <c r="D5" s="60"/>
      <c r="E5" s="58"/>
      <c r="F5" s="60"/>
      <c r="G5" s="60"/>
      <c r="H5" s="58"/>
      <c r="I5" s="60"/>
      <c r="J5" s="60"/>
      <c r="K5" s="10" t="s">
        <v>2</v>
      </c>
      <c r="L5" s="8" t="s">
        <v>36</v>
      </c>
      <c r="M5" s="8" t="s">
        <v>40</v>
      </c>
      <c r="N5" s="9" t="s">
        <v>2</v>
      </c>
      <c r="O5" s="7" t="s">
        <v>36</v>
      </c>
      <c r="P5" s="7" t="s">
        <v>40</v>
      </c>
    </row>
    <row r="6" spans="1:16" ht="13.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3">
        <v>16</v>
      </c>
    </row>
    <row r="7" spans="1:21" ht="13.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>
      <c r="A8" s="1" t="s">
        <v>3</v>
      </c>
      <c r="B8" s="2">
        <f aca="true" t="shared" si="0" ref="B8:B13">+C8+D8</f>
        <v>3717</v>
      </c>
      <c r="C8" s="2">
        <f aca="true" t="shared" si="1" ref="C8:D13">+F8+I8</f>
        <v>2034</v>
      </c>
      <c r="D8" s="2">
        <f t="shared" si="1"/>
        <v>1683</v>
      </c>
      <c r="E8" s="2">
        <f aca="true" t="shared" si="2" ref="E8:E13">+F8+G8</f>
        <v>1647</v>
      </c>
      <c r="F8" s="2">
        <v>580</v>
      </c>
      <c r="G8" s="2">
        <v>1067</v>
      </c>
      <c r="H8" s="2">
        <f aca="true" t="shared" si="3" ref="H8:H13">+I8+J8</f>
        <v>2070</v>
      </c>
      <c r="I8" s="2">
        <f aca="true" t="shared" si="4" ref="I8:J13">+L8+O8</f>
        <v>1454</v>
      </c>
      <c r="J8" s="2">
        <f t="shared" si="4"/>
        <v>616</v>
      </c>
      <c r="K8" s="2">
        <f aca="true" t="shared" si="5" ref="K8:K13">+L8+M8</f>
        <v>1383</v>
      </c>
      <c r="L8" s="2">
        <v>1247</v>
      </c>
      <c r="M8" s="2">
        <v>136</v>
      </c>
      <c r="N8" s="2">
        <f aca="true" t="shared" si="6" ref="N8:N13">+O8+P8</f>
        <v>687</v>
      </c>
      <c r="O8" s="2">
        <v>207</v>
      </c>
      <c r="P8" s="2">
        <v>480</v>
      </c>
      <c r="Q8" s="2"/>
      <c r="R8" s="2">
        <f>+B10-E10-K10-N10</f>
        <v>0</v>
      </c>
      <c r="S8" s="2">
        <f>+B10-E10-H10</f>
        <v>0</v>
      </c>
      <c r="T8" s="2"/>
      <c r="U8" s="2"/>
    </row>
    <row r="9" spans="1:21" ht="13.5">
      <c r="A9" s="1" t="s">
        <v>4</v>
      </c>
      <c r="B9" s="2">
        <f t="shared" si="0"/>
        <v>3803</v>
      </c>
      <c r="C9" s="2">
        <f t="shared" si="1"/>
        <v>2102</v>
      </c>
      <c r="D9" s="2">
        <f t="shared" si="1"/>
        <v>1701</v>
      </c>
      <c r="E9" s="2">
        <f t="shared" si="2"/>
        <v>1663</v>
      </c>
      <c r="F9" s="2">
        <v>579</v>
      </c>
      <c r="G9" s="2">
        <v>1084</v>
      </c>
      <c r="H9" s="2">
        <f t="shared" si="3"/>
        <v>2140</v>
      </c>
      <c r="I9" s="2">
        <f t="shared" si="4"/>
        <v>1523</v>
      </c>
      <c r="J9" s="2">
        <f t="shared" si="4"/>
        <v>617</v>
      </c>
      <c r="K9" s="2">
        <f t="shared" si="5"/>
        <v>1410</v>
      </c>
      <c r="L9" s="2">
        <v>1278</v>
      </c>
      <c r="M9" s="2">
        <v>132</v>
      </c>
      <c r="N9" s="2">
        <f t="shared" si="6"/>
        <v>730</v>
      </c>
      <c r="O9" s="2">
        <v>245</v>
      </c>
      <c r="P9" s="2">
        <v>485</v>
      </c>
      <c r="Q9" s="2"/>
      <c r="R9" s="2">
        <f>+B11-E11-K11-N11</f>
        <v>0</v>
      </c>
      <c r="S9" s="2">
        <f>+B11-E11-H11</f>
        <v>0</v>
      </c>
      <c r="T9" s="2"/>
      <c r="U9" s="2"/>
    </row>
    <row r="10" spans="1:21" ht="13.5">
      <c r="A10" s="1" t="s">
        <v>5</v>
      </c>
      <c r="B10" s="2">
        <f t="shared" si="0"/>
        <v>3796</v>
      </c>
      <c r="C10" s="2">
        <f t="shared" si="1"/>
        <v>2105</v>
      </c>
      <c r="D10" s="2">
        <f t="shared" si="1"/>
        <v>1691</v>
      </c>
      <c r="E10" s="2">
        <f t="shared" si="2"/>
        <v>1655</v>
      </c>
      <c r="F10" s="2">
        <v>577</v>
      </c>
      <c r="G10" s="2">
        <v>1078</v>
      </c>
      <c r="H10" s="2">
        <f t="shared" si="3"/>
        <v>2141</v>
      </c>
      <c r="I10" s="2">
        <f t="shared" si="4"/>
        <v>1528</v>
      </c>
      <c r="J10" s="2">
        <f t="shared" si="4"/>
        <v>613</v>
      </c>
      <c r="K10" s="2">
        <f t="shared" si="5"/>
        <v>1392</v>
      </c>
      <c r="L10" s="2">
        <v>1268</v>
      </c>
      <c r="M10" s="2">
        <v>124</v>
      </c>
      <c r="N10" s="2">
        <f t="shared" si="6"/>
        <v>749</v>
      </c>
      <c r="O10" s="2">
        <v>260</v>
      </c>
      <c r="P10" s="2">
        <v>489</v>
      </c>
      <c r="Q10" s="2"/>
      <c r="R10" s="2">
        <f>+B12-E12-K12-N12</f>
        <v>0</v>
      </c>
      <c r="S10" s="2">
        <f>+B12-E12-H12</f>
        <v>0</v>
      </c>
      <c r="T10" s="2"/>
      <c r="U10" s="2"/>
    </row>
    <row r="11" spans="1:21" ht="13.5">
      <c r="A11" s="1" t="s">
        <v>28</v>
      </c>
      <c r="B11" s="2">
        <f t="shared" si="0"/>
        <v>3861</v>
      </c>
      <c r="C11" s="2">
        <f t="shared" si="1"/>
        <v>2158</v>
      </c>
      <c r="D11" s="2">
        <f t="shared" si="1"/>
        <v>1703</v>
      </c>
      <c r="E11" s="2">
        <f t="shared" si="2"/>
        <v>1665</v>
      </c>
      <c r="F11" s="2">
        <v>580</v>
      </c>
      <c r="G11" s="2">
        <v>1085</v>
      </c>
      <c r="H11" s="2">
        <f t="shared" si="3"/>
        <v>2196</v>
      </c>
      <c r="I11" s="2">
        <f t="shared" si="4"/>
        <v>1578</v>
      </c>
      <c r="J11" s="2">
        <f t="shared" si="4"/>
        <v>618</v>
      </c>
      <c r="K11" s="2">
        <f t="shared" si="5"/>
        <v>1383</v>
      </c>
      <c r="L11" s="2">
        <v>1265</v>
      </c>
      <c r="M11" s="2">
        <v>118</v>
      </c>
      <c r="N11" s="2">
        <f t="shared" si="6"/>
        <v>813</v>
      </c>
      <c r="O11" s="2">
        <v>313</v>
      </c>
      <c r="P11" s="2">
        <v>500</v>
      </c>
      <c r="Q11" s="2"/>
      <c r="R11" s="2">
        <f>+B14-E14-K14-N14</f>
        <v>0</v>
      </c>
      <c r="S11" s="2">
        <f>+B14-E14-H14</f>
        <v>0</v>
      </c>
      <c r="T11" s="2"/>
      <c r="U11" s="2"/>
    </row>
    <row r="12" spans="1:21" ht="13.5">
      <c r="A12" s="1" t="s">
        <v>31</v>
      </c>
      <c r="B12" s="2">
        <f t="shared" si="0"/>
        <v>3835</v>
      </c>
      <c r="C12" s="2">
        <f t="shared" si="1"/>
        <v>2158</v>
      </c>
      <c r="D12" s="2">
        <f t="shared" si="1"/>
        <v>1677</v>
      </c>
      <c r="E12" s="2">
        <f t="shared" si="2"/>
        <v>1644</v>
      </c>
      <c r="F12" s="2">
        <v>584</v>
      </c>
      <c r="G12" s="2">
        <v>1060</v>
      </c>
      <c r="H12" s="2">
        <f t="shared" si="3"/>
        <v>2191</v>
      </c>
      <c r="I12" s="2">
        <f t="shared" si="4"/>
        <v>1574</v>
      </c>
      <c r="J12" s="2">
        <f t="shared" si="4"/>
        <v>617</v>
      </c>
      <c r="K12" s="2">
        <f t="shared" si="5"/>
        <v>1355</v>
      </c>
      <c r="L12" s="2">
        <v>1245</v>
      </c>
      <c r="M12" s="2">
        <v>110</v>
      </c>
      <c r="N12" s="2">
        <f t="shared" si="6"/>
        <v>836</v>
      </c>
      <c r="O12" s="2">
        <v>329</v>
      </c>
      <c r="P12" s="2">
        <v>507</v>
      </c>
      <c r="Q12" s="2"/>
      <c r="R12" s="2">
        <f aca="true" t="shared" si="7" ref="R12:R17">+B19-E19-K19-N19</f>
        <v>0</v>
      </c>
      <c r="S12" s="2">
        <f aca="true" t="shared" si="8" ref="S12:S17">+B19-E19-H19</f>
        <v>0</v>
      </c>
      <c r="T12" s="2"/>
      <c r="U12" s="2"/>
    </row>
    <row r="13" spans="1:21" ht="13.5">
      <c r="A13" s="1" t="s">
        <v>44</v>
      </c>
      <c r="B13" s="2">
        <f t="shared" si="0"/>
        <v>3880</v>
      </c>
      <c r="C13" s="2">
        <f t="shared" si="1"/>
        <v>2198</v>
      </c>
      <c r="D13" s="2">
        <f t="shared" si="1"/>
        <v>1682</v>
      </c>
      <c r="E13" s="2">
        <f t="shared" si="2"/>
        <v>1638</v>
      </c>
      <c r="F13" s="2">
        <v>588</v>
      </c>
      <c r="G13" s="2">
        <v>1050</v>
      </c>
      <c r="H13" s="2">
        <f t="shared" si="3"/>
        <v>2242</v>
      </c>
      <c r="I13" s="2">
        <f t="shared" si="4"/>
        <v>1610</v>
      </c>
      <c r="J13" s="2">
        <f t="shared" si="4"/>
        <v>632</v>
      </c>
      <c r="K13" s="2">
        <f t="shared" si="5"/>
        <v>1351</v>
      </c>
      <c r="L13" s="2">
        <v>1240</v>
      </c>
      <c r="M13" s="2">
        <v>111</v>
      </c>
      <c r="N13" s="2">
        <f t="shared" si="6"/>
        <v>891</v>
      </c>
      <c r="O13" s="2">
        <v>370</v>
      </c>
      <c r="P13" s="2">
        <v>521</v>
      </c>
      <c r="Q13" s="2"/>
      <c r="R13" s="2">
        <f t="shared" si="7"/>
        <v>0</v>
      </c>
      <c r="S13" s="2">
        <f t="shared" si="8"/>
        <v>0</v>
      </c>
      <c r="T13" s="2"/>
      <c r="U13" s="2"/>
    </row>
    <row r="14" spans="1:21" ht="13.5">
      <c r="A14" s="1" t="s">
        <v>48</v>
      </c>
      <c r="B14" s="2">
        <f>+C14+D14</f>
        <v>3933</v>
      </c>
      <c r="C14" s="2">
        <f aca="true" t="shared" si="9" ref="C14:D16">+F14+I14</f>
        <v>2254</v>
      </c>
      <c r="D14" s="2">
        <f t="shared" si="9"/>
        <v>1679</v>
      </c>
      <c r="E14" s="2">
        <f>+F14+G14</f>
        <v>1639</v>
      </c>
      <c r="F14" s="2">
        <v>595</v>
      </c>
      <c r="G14" s="2">
        <v>1044</v>
      </c>
      <c r="H14" s="2">
        <f>+I14+J14</f>
        <v>2294</v>
      </c>
      <c r="I14" s="2">
        <f aca="true" t="shared" si="10" ref="I14:J16">+L14+O14</f>
        <v>1659</v>
      </c>
      <c r="J14" s="2">
        <f t="shared" si="10"/>
        <v>635</v>
      </c>
      <c r="K14" s="2">
        <f>+L14+M14</f>
        <v>1348</v>
      </c>
      <c r="L14" s="2">
        <v>1243</v>
      </c>
      <c r="M14" s="2">
        <v>105</v>
      </c>
      <c r="N14" s="2">
        <f>+O14+P14</f>
        <v>946</v>
      </c>
      <c r="O14" s="2">
        <v>416</v>
      </c>
      <c r="P14" s="2">
        <v>530</v>
      </c>
      <c r="Q14" s="2"/>
      <c r="R14" s="2">
        <f t="shared" si="7"/>
        <v>0</v>
      </c>
      <c r="S14" s="2">
        <f t="shared" si="8"/>
        <v>0</v>
      </c>
      <c r="T14" s="2"/>
      <c r="U14" s="2"/>
    </row>
    <row r="15" spans="1:21" ht="13.5">
      <c r="A15" s="1" t="s">
        <v>54</v>
      </c>
      <c r="B15" s="2">
        <f>+C15+D15</f>
        <v>3983</v>
      </c>
      <c r="C15" s="2">
        <f t="shared" si="9"/>
        <v>2313</v>
      </c>
      <c r="D15" s="2">
        <f t="shared" si="9"/>
        <v>1670</v>
      </c>
      <c r="E15" s="2">
        <f>+F15+G15</f>
        <v>1639</v>
      </c>
      <c r="F15" s="2">
        <v>608</v>
      </c>
      <c r="G15" s="2">
        <v>1031</v>
      </c>
      <c r="H15" s="2">
        <f>+I15+J15</f>
        <v>2344</v>
      </c>
      <c r="I15" s="2">
        <f t="shared" si="10"/>
        <v>1705</v>
      </c>
      <c r="J15" s="2">
        <f t="shared" si="10"/>
        <v>639</v>
      </c>
      <c r="K15" s="2">
        <f>+L15+M15</f>
        <v>1334</v>
      </c>
      <c r="L15" s="2">
        <v>1244</v>
      </c>
      <c r="M15" s="2">
        <v>90</v>
      </c>
      <c r="N15" s="2">
        <f>+O15+P15</f>
        <v>1010</v>
      </c>
      <c r="O15" s="2">
        <v>461</v>
      </c>
      <c r="P15" s="2">
        <v>549</v>
      </c>
      <c r="Q15" s="2"/>
      <c r="R15" s="2">
        <f t="shared" si="7"/>
        <v>0</v>
      </c>
      <c r="S15" s="2">
        <f t="shared" si="8"/>
        <v>0</v>
      </c>
      <c r="T15" s="2"/>
      <c r="U15" s="2"/>
    </row>
    <row r="16" spans="1:21" ht="13.5">
      <c r="A16" s="1" t="s">
        <v>57</v>
      </c>
      <c r="B16" s="2">
        <f>+C16+D16</f>
        <v>4034</v>
      </c>
      <c r="C16" s="2">
        <f t="shared" si="9"/>
        <v>2351</v>
      </c>
      <c r="D16" s="2">
        <f t="shared" si="9"/>
        <v>1683</v>
      </c>
      <c r="E16" s="2">
        <f>+F16+G16</f>
        <v>1632</v>
      </c>
      <c r="F16" s="2">
        <v>609</v>
      </c>
      <c r="G16" s="2">
        <v>1023</v>
      </c>
      <c r="H16" s="2">
        <f>+I16+J16</f>
        <v>2402</v>
      </c>
      <c r="I16" s="2">
        <f t="shared" si="10"/>
        <v>1742</v>
      </c>
      <c r="J16" s="2">
        <f t="shared" si="10"/>
        <v>660</v>
      </c>
      <c r="K16" s="2">
        <f>+L16+M16</f>
        <v>1333</v>
      </c>
      <c r="L16" s="2">
        <v>1243</v>
      </c>
      <c r="M16" s="2">
        <v>90</v>
      </c>
      <c r="N16" s="2">
        <f>+O16+P16</f>
        <v>1069</v>
      </c>
      <c r="O16" s="2">
        <v>499</v>
      </c>
      <c r="P16" s="2">
        <v>570</v>
      </c>
      <c r="Q16" s="2"/>
      <c r="R16" s="2">
        <f t="shared" si="7"/>
        <v>0</v>
      </c>
      <c r="S16" s="2">
        <f t="shared" si="8"/>
        <v>0</v>
      </c>
      <c r="T16" s="2"/>
      <c r="U16" s="2"/>
    </row>
    <row r="17" spans="1:21" ht="13.5">
      <c r="A17" s="1" t="s">
        <v>62</v>
      </c>
      <c r="B17" s="2">
        <f>+C17+D17</f>
        <v>4112</v>
      </c>
      <c r="C17" s="2">
        <f>+F17+I17</f>
        <v>2404</v>
      </c>
      <c r="D17" s="2">
        <f>+G17+J17</f>
        <v>1708</v>
      </c>
      <c r="E17" s="2">
        <f>+F17+G17</f>
        <v>1628</v>
      </c>
      <c r="F17" s="2">
        <v>629</v>
      </c>
      <c r="G17" s="2">
        <v>999</v>
      </c>
      <c r="H17" s="2">
        <f>+I17+J17</f>
        <v>2484</v>
      </c>
      <c r="I17" s="2">
        <f>+L17+O17</f>
        <v>1775</v>
      </c>
      <c r="J17" s="2">
        <f>+M17+P17</f>
        <v>709</v>
      </c>
      <c r="K17" s="2">
        <f>+L17+M17</f>
        <v>1330</v>
      </c>
      <c r="L17" s="2">
        <v>1247</v>
      </c>
      <c r="M17" s="2">
        <v>83</v>
      </c>
      <c r="N17" s="2">
        <f>+O17+P17</f>
        <v>1154</v>
      </c>
      <c r="O17" s="2">
        <v>528</v>
      </c>
      <c r="P17" s="2">
        <v>626</v>
      </c>
      <c r="Q17" s="2"/>
      <c r="R17" s="2">
        <f t="shared" si="7"/>
        <v>0</v>
      </c>
      <c r="S17" s="2">
        <f t="shared" si="8"/>
        <v>0</v>
      </c>
      <c r="T17" s="2"/>
      <c r="U17" s="2"/>
    </row>
    <row r="18" spans="1:21" ht="13.5">
      <c r="A18" s="1" t="s">
        <v>64</v>
      </c>
      <c r="B18" s="2">
        <f>+C18+D18</f>
        <v>4209</v>
      </c>
      <c r="C18" s="2">
        <f>+F18+I18</f>
        <v>2487</v>
      </c>
      <c r="D18" s="2">
        <f>+G18+J18</f>
        <v>1722</v>
      </c>
      <c r="E18" s="2">
        <f>+F18+G18</f>
        <v>1614</v>
      </c>
      <c r="F18" s="2">
        <v>637</v>
      </c>
      <c r="G18" s="2">
        <v>977</v>
      </c>
      <c r="H18" s="2">
        <f>+I18+J18</f>
        <v>2595</v>
      </c>
      <c r="I18" s="2">
        <f>+L18+O18</f>
        <v>1850</v>
      </c>
      <c r="J18" s="2">
        <f>+M18+P18</f>
        <v>745</v>
      </c>
      <c r="K18" s="2">
        <f>+L18+M18</f>
        <v>1321</v>
      </c>
      <c r="L18" s="2">
        <v>1238</v>
      </c>
      <c r="M18" s="2">
        <v>83</v>
      </c>
      <c r="N18" s="2">
        <f>+O18+P18</f>
        <v>1274</v>
      </c>
      <c r="O18" s="2">
        <v>612</v>
      </c>
      <c r="P18" s="2">
        <v>662</v>
      </c>
      <c r="Q18" s="2"/>
      <c r="R18" s="2"/>
      <c r="S18" s="2"/>
      <c r="T18" s="2"/>
      <c r="U18" s="2"/>
    </row>
    <row r="19" spans="1:21" ht="13.5">
      <c r="A19" s="1" t="s">
        <v>24</v>
      </c>
      <c r="B19" s="3"/>
      <c r="C19" s="3"/>
      <c r="D19" s="3"/>
      <c r="E19" s="3"/>
      <c r="F19" s="3"/>
      <c r="G19" s="3"/>
      <c r="H19" s="3"/>
      <c r="I19" s="2"/>
      <c r="J19" s="3"/>
      <c r="K19" s="3"/>
      <c r="L19" s="3"/>
      <c r="M19" s="3"/>
      <c r="N19" s="3"/>
      <c r="O19" s="3"/>
      <c r="P19" s="3"/>
      <c r="Q19" s="2"/>
      <c r="R19" s="2"/>
      <c r="S19" s="2"/>
      <c r="T19" s="2"/>
      <c r="U19" s="2"/>
    </row>
    <row r="20" spans="1:21" ht="13.5">
      <c r="A20" s="1" t="s">
        <v>8</v>
      </c>
      <c r="B20" s="2">
        <f aca="true" t="shared" si="11" ref="B20:B25">+C20+D20</f>
        <v>1495</v>
      </c>
      <c r="C20" s="2">
        <f aca="true" t="shared" si="12" ref="C20:D25">+F20+I20</f>
        <v>263</v>
      </c>
      <c r="D20" s="2">
        <f t="shared" si="12"/>
        <v>1232</v>
      </c>
      <c r="E20" s="2">
        <f aca="true" t="shared" si="13" ref="E20:E25">+F20+G20</f>
        <v>1051</v>
      </c>
      <c r="F20" s="2">
        <v>70</v>
      </c>
      <c r="G20" s="2">
        <v>981</v>
      </c>
      <c r="H20" s="2">
        <f aca="true" t="shared" si="14" ref="H20:H25">+I20+J20</f>
        <v>444</v>
      </c>
      <c r="I20" s="2">
        <f aca="true" t="shared" si="15" ref="I20:J25">+L20+O20</f>
        <v>193</v>
      </c>
      <c r="J20" s="2">
        <f t="shared" si="15"/>
        <v>251</v>
      </c>
      <c r="K20" s="2">
        <f aca="true" t="shared" si="16" ref="K20:K25">+L20+M20</f>
        <v>193</v>
      </c>
      <c r="L20" s="2">
        <v>146</v>
      </c>
      <c r="M20" s="2">
        <v>47</v>
      </c>
      <c r="N20" s="2">
        <f aca="true" t="shared" si="17" ref="N20:N25">+O20+P20</f>
        <v>251</v>
      </c>
      <c r="O20" s="2">
        <v>47</v>
      </c>
      <c r="P20" s="2">
        <v>204</v>
      </c>
      <c r="Q20" s="2"/>
      <c r="R20" s="2">
        <f>+B23-E23-K23-N23</f>
        <v>0</v>
      </c>
      <c r="S20" s="2">
        <f>+B23-E23-H23</f>
        <v>0</v>
      </c>
      <c r="T20" s="2"/>
      <c r="U20" s="2"/>
    </row>
    <row r="21" spans="1:21" ht="13.5">
      <c r="A21" s="1" t="s">
        <v>9</v>
      </c>
      <c r="B21" s="2">
        <f t="shared" si="11"/>
        <v>1608</v>
      </c>
      <c r="C21" s="2">
        <f t="shared" si="12"/>
        <v>312</v>
      </c>
      <c r="D21" s="2">
        <f t="shared" si="12"/>
        <v>1296</v>
      </c>
      <c r="E21" s="2">
        <f t="shared" si="13"/>
        <v>1090</v>
      </c>
      <c r="F21" s="2">
        <v>66</v>
      </c>
      <c r="G21" s="2">
        <v>1024</v>
      </c>
      <c r="H21" s="2">
        <f t="shared" si="14"/>
        <v>518</v>
      </c>
      <c r="I21" s="2">
        <f t="shared" si="15"/>
        <v>246</v>
      </c>
      <c r="J21" s="2">
        <f t="shared" si="15"/>
        <v>272</v>
      </c>
      <c r="K21" s="2">
        <f t="shared" si="16"/>
        <v>200</v>
      </c>
      <c r="L21" s="2">
        <v>150</v>
      </c>
      <c r="M21" s="2">
        <v>50</v>
      </c>
      <c r="N21" s="2">
        <f t="shared" si="17"/>
        <v>318</v>
      </c>
      <c r="O21" s="2">
        <v>96</v>
      </c>
      <c r="P21" s="2">
        <v>222</v>
      </c>
      <c r="Q21" s="2"/>
      <c r="R21" s="2">
        <f>+B24-E24-K24-N24</f>
        <v>0</v>
      </c>
      <c r="S21" s="2">
        <f>+B24-E24-H24</f>
        <v>0</v>
      </c>
      <c r="T21" s="2"/>
      <c r="U21" s="2"/>
    </row>
    <row r="22" spans="1:21" ht="13.5">
      <c r="A22" s="1" t="s">
        <v>10</v>
      </c>
      <c r="B22" s="2">
        <f t="shared" si="11"/>
        <v>1642</v>
      </c>
      <c r="C22" s="2">
        <f t="shared" si="12"/>
        <v>342</v>
      </c>
      <c r="D22" s="2">
        <f t="shared" si="12"/>
        <v>1300</v>
      </c>
      <c r="E22" s="2">
        <f t="shared" si="13"/>
        <v>1100</v>
      </c>
      <c r="F22" s="2">
        <v>72</v>
      </c>
      <c r="G22" s="2">
        <v>1028</v>
      </c>
      <c r="H22" s="2">
        <f t="shared" si="14"/>
        <v>542</v>
      </c>
      <c r="I22" s="2">
        <f t="shared" si="15"/>
        <v>270</v>
      </c>
      <c r="J22" s="2">
        <f t="shared" si="15"/>
        <v>272</v>
      </c>
      <c r="K22" s="2">
        <f t="shared" si="16"/>
        <v>203</v>
      </c>
      <c r="L22" s="2">
        <v>158</v>
      </c>
      <c r="M22" s="2">
        <v>45</v>
      </c>
      <c r="N22" s="2">
        <f t="shared" si="17"/>
        <v>339</v>
      </c>
      <c r="O22" s="2">
        <v>112</v>
      </c>
      <c r="P22" s="2">
        <v>227</v>
      </c>
      <c r="Q22" s="2"/>
      <c r="R22" s="2">
        <f>+B25-E25-K25-N25</f>
        <v>0</v>
      </c>
      <c r="S22" s="2">
        <f>+B25-E25-H25</f>
        <v>0</v>
      </c>
      <c r="T22" s="2"/>
      <c r="U22" s="2"/>
    </row>
    <row r="23" spans="1:21" ht="13.5">
      <c r="A23" s="1" t="s">
        <v>29</v>
      </c>
      <c r="B23" s="2">
        <f t="shared" si="11"/>
        <v>1682</v>
      </c>
      <c r="C23" s="2">
        <f t="shared" si="12"/>
        <v>365</v>
      </c>
      <c r="D23" s="2">
        <f t="shared" si="12"/>
        <v>1317</v>
      </c>
      <c r="E23" s="2">
        <f t="shared" si="13"/>
        <v>1108</v>
      </c>
      <c r="F23" s="2">
        <v>75</v>
      </c>
      <c r="G23" s="2">
        <v>1033</v>
      </c>
      <c r="H23" s="2">
        <f t="shared" si="14"/>
        <v>574</v>
      </c>
      <c r="I23" s="2">
        <f t="shared" si="15"/>
        <v>290</v>
      </c>
      <c r="J23" s="2">
        <f t="shared" si="15"/>
        <v>284</v>
      </c>
      <c r="K23" s="2">
        <f t="shared" si="16"/>
        <v>200</v>
      </c>
      <c r="L23" s="2">
        <v>160</v>
      </c>
      <c r="M23" s="2">
        <v>40</v>
      </c>
      <c r="N23" s="2">
        <f t="shared" si="17"/>
        <v>374</v>
      </c>
      <c r="O23" s="2">
        <v>130</v>
      </c>
      <c r="P23" s="2">
        <v>244</v>
      </c>
      <c r="Q23" s="2"/>
      <c r="R23" s="2">
        <f>+B26-E26-K26-N26</f>
        <v>0</v>
      </c>
      <c r="S23" s="2">
        <f>+B26-E26-H26</f>
        <v>0</v>
      </c>
      <c r="T23" s="2"/>
      <c r="U23" s="2"/>
    </row>
    <row r="24" spans="1:21" ht="13.5">
      <c r="A24" s="1" t="s">
        <v>32</v>
      </c>
      <c r="B24" s="2">
        <f t="shared" si="11"/>
        <v>1698</v>
      </c>
      <c r="C24" s="2">
        <f t="shared" si="12"/>
        <v>368</v>
      </c>
      <c r="D24" s="2">
        <f t="shared" si="12"/>
        <v>1330</v>
      </c>
      <c r="E24" s="2">
        <f t="shared" si="13"/>
        <v>1086</v>
      </c>
      <c r="F24" s="2">
        <v>77</v>
      </c>
      <c r="G24" s="2">
        <v>1009</v>
      </c>
      <c r="H24" s="2">
        <f t="shared" si="14"/>
        <v>612</v>
      </c>
      <c r="I24" s="2">
        <f t="shared" si="15"/>
        <v>291</v>
      </c>
      <c r="J24" s="2">
        <f t="shared" si="15"/>
        <v>321</v>
      </c>
      <c r="K24" s="2">
        <f t="shared" si="16"/>
        <v>203</v>
      </c>
      <c r="L24" s="2">
        <v>159</v>
      </c>
      <c r="M24" s="2">
        <v>44</v>
      </c>
      <c r="N24" s="2">
        <f t="shared" si="17"/>
        <v>409</v>
      </c>
      <c r="O24" s="2">
        <v>132</v>
      </c>
      <c r="P24" s="2">
        <v>277</v>
      </c>
      <c r="Q24" s="2"/>
      <c r="R24" s="2">
        <f aca="true" t="shared" si="18" ref="R24:R29">+B31-E31-K31-N31</f>
        <v>0</v>
      </c>
      <c r="S24" s="2">
        <f aca="true" t="shared" si="19" ref="S24:S29">+B31-E31-H31</f>
        <v>0</v>
      </c>
      <c r="T24" s="2"/>
      <c r="U24" s="2"/>
    </row>
    <row r="25" spans="1:21" ht="13.5">
      <c r="A25" s="1" t="s">
        <v>45</v>
      </c>
      <c r="B25" s="2">
        <f t="shared" si="11"/>
        <v>1736</v>
      </c>
      <c r="C25" s="2">
        <f t="shared" si="12"/>
        <v>403</v>
      </c>
      <c r="D25" s="2">
        <f t="shared" si="12"/>
        <v>1333</v>
      </c>
      <c r="E25" s="2">
        <f t="shared" si="13"/>
        <v>1082</v>
      </c>
      <c r="F25" s="2">
        <v>80</v>
      </c>
      <c r="G25" s="2">
        <v>1002</v>
      </c>
      <c r="H25" s="2">
        <f t="shared" si="14"/>
        <v>654</v>
      </c>
      <c r="I25" s="2">
        <f t="shared" si="15"/>
        <v>323</v>
      </c>
      <c r="J25" s="2">
        <f t="shared" si="15"/>
        <v>331</v>
      </c>
      <c r="K25" s="2">
        <f t="shared" si="16"/>
        <v>207</v>
      </c>
      <c r="L25" s="2">
        <v>162</v>
      </c>
      <c r="M25" s="2">
        <v>45</v>
      </c>
      <c r="N25" s="2">
        <f t="shared" si="17"/>
        <v>447</v>
      </c>
      <c r="O25" s="2">
        <v>161</v>
      </c>
      <c r="P25" s="2">
        <v>286</v>
      </c>
      <c r="Q25" s="2"/>
      <c r="R25" s="2">
        <f t="shared" si="18"/>
        <v>0</v>
      </c>
      <c r="S25" s="2">
        <f t="shared" si="19"/>
        <v>0</v>
      </c>
      <c r="T25" s="2"/>
      <c r="U25" s="2"/>
    </row>
    <row r="26" spans="1:21" ht="13.5">
      <c r="A26" s="1" t="s">
        <v>47</v>
      </c>
      <c r="B26" s="2">
        <f>+C26+D26</f>
        <v>1760</v>
      </c>
      <c r="C26" s="2">
        <f aca="true" t="shared" si="20" ref="C26:D28">+F26+I26</f>
        <v>440</v>
      </c>
      <c r="D26" s="2">
        <f t="shared" si="20"/>
        <v>1320</v>
      </c>
      <c r="E26" s="2">
        <f>+F26+G26</f>
        <v>1081</v>
      </c>
      <c r="F26" s="2">
        <v>84</v>
      </c>
      <c r="G26" s="2">
        <v>997</v>
      </c>
      <c r="H26" s="2">
        <f>+I26+J26</f>
        <v>679</v>
      </c>
      <c r="I26" s="2">
        <f aca="true" t="shared" si="21" ref="I26:J28">+L26+O26</f>
        <v>356</v>
      </c>
      <c r="J26" s="2">
        <f t="shared" si="21"/>
        <v>323</v>
      </c>
      <c r="K26" s="2">
        <f>+L26+M26</f>
        <v>212</v>
      </c>
      <c r="L26" s="2">
        <v>170</v>
      </c>
      <c r="M26" s="2">
        <v>42</v>
      </c>
      <c r="N26" s="2">
        <f>+O26+P26</f>
        <v>467</v>
      </c>
      <c r="O26" s="2">
        <v>186</v>
      </c>
      <c r="P26" s="2">
        <v>281</v>
      </c>
      <c r="Q26" s="2"/>
      <c r="R26" s="2">
        <f t="shared" si="18"/>
        <v>0</v>
      </c>
      <c r="S26" s="2">
        <f t="shared" si="19"/>
        <v>0</v>
      </c>
      <c r="T26" s="2"/>
      <c r="U26" s="2"/>
    </row>
    <row r="27" spans="1:21" ht="13.5">
      <c r="A27" s="1" t="s">
        <v>55</v>
      </c>
      <c r="B27" s="2">
        <f>+C27+D27</f>
        <v>1773</v>
      </c>
      <c r="C27" s="2">
        <f t="shared" si="20"/>
        <v>451</v>
      </c>
      <c r="D27" s="2">
        <f t="shared" si="20"/>
        <v>1322</v>
      </c>
      <c r="E27" s="2">
        <f>+F27+G27</f>
        <v>1077</v>
      </c>
      <c r="F27" s="2">
        <v>88</v>
      </c>
      <c r="G27" s="2">
        <v>989</v>
      </c>
      <c r="H27" s="2">
        <f>+I27+J27</f>
        <v>696</v>
      </c>
      <c r="I27" s="2">
        <f t="shared" si="21"/>
        <v>363</v>
      </c>
      <c r="J27" s="2">
        <f t="shared" si="21"/>
        <v>333</v>
      </c>
      <c r="K27" s="2">
        <f>+L27+M27</f>
        <v>204</v>
      </c>
      <c r="L27" s="2">
        <v>166</v>
      </c>
      <c r="M27" s="2">
        <v>38</v>
      </c>
      <c r="N27" s="2">
        <f>+O27+P27</f>
        <v>492</v>
      </c>
      <c r="O27" s="2">
        <v>197</v>
      </c>
      <c r="P27" s="2">
        <v>295</v>
      </c>
      <c r="Q27" s="2"/>
      <c r="R27" s="2">
        <f t="shared" si="18"/>
        <v>0</v>
      </c>
      <c r="S27" s="2">
        <f t="shared" si="19"/>
        <v>0</v>
      </c>
      <c r="T27" s="2"/>
      <c r="U27" s="2"/>
    </row>
    <row r="28" spans="1:21" ht="13.5">
      <c r="A28" s="1" t="s">
        <v>58</v>
      </c>
      <c r="B28" s="2">
        <f>+C28+D28</f>
        <v>1843</v>
      </c>
      <c r="C28" s="2">
        <f t="shared" si="20"/>
        <v>474</v>
      </c>
      <c r="D28" s="2">
        <f t="shared" si="20"/>
        <v>1369</v>
      </c>
      <c r="E28" s="2">
        <f>+F28+G28</f>
        <v>1073</v>
      </c>
      <c r="F28" s="2">
        <v>91</v>
      </c>
      <c r="G28" s="2">
        <v>982</v>
      </c>
      <c r="H28" s="2">
        <f>+I28+J28</f>
        <v>770</v>
      </c>
      <c r="I28" s="2">
        <f t="shared" si="21"/>
        <v>383</v>
      </c>
      <c r="J28" s="2">
        <f t="shared" si="21"/>
        <v>387</v>
      </c>
      <c r="K28" s="2">
        <f>+L28+M28</f>
        <v>209</v>
      </c>
      <c r="L28" s="2">
        <v>167</v>
      </c>
      <c r="M28" s="2">
        <v>42</v>
      </c>
      <c r="N28" s="2">
        <f>+O28+P28</f>
        <v>561</v>
      </c>
      <c r="O28" s="2">
        <v>216</v>
      </c>
      <c r="P28" s="2">
        <v>345</v>
      </c>
      <c r="Q28" s="2"/>
      <c r="R28" s="2">
        <f t="shared" si="18"/>
        <v>0</v>
      </c>
      <c r="S28" s="2">
        <f t="shared" si="19"/>
        <v>0</v>
      </c>
      <c r="T28" s="2"/>
      <c r="U28" s="2"/>
    </row>
    <row r="29" spans="1:21" ht="13.5">
      <c r="A29" s="1" t="s">
        <v>63</v>
      </c>
      <c r="B29" s="2">
        <f>+C29+D29</f>
        <v>1915</v>
      </c>
      <c r="C29" s="2">
        <f>+F29+I29</f>
        <v>526</v>
      </c>
      <c r="D29" s="2">
        <f>+G29+J29</f>
        <v>1389</v>
      </c>
      <c r="E29" s="2">
        <f>+F29+G29</f>
        <v>1070</v>
      </c>
      <c r="F29" s="2">
        <v>108</v>
      </c>
      <c r="G29" s="2">
        <v>962</v>
      </c>
      <c r="H29" s="2">
        <f>+I29+J29</f>
        <v>845</v>
      </c>
      <c r="I29" s="2">
        <f>+L29+O29</f>
        <v>418</v>
      </c>
      <c r="J29" s="2">
        <f>+M29+P29</f>
        <v>427</v>
      </c>
      <c r="K29" s="2">
        <f>+L29+M29</f>
        <v>203</v>
      </c>
      <c r="L29" s="2">
        <v>165</v>
      </c>
      <c r="M29" s="2">
        <v>38</v>
      </c>
      <c r="N29" s="2">
        <f>+O29+P29</f>
        <v>642</v>
      </c>
      <c r="O29" s="2">
        <v>253</v>
      </c>
      <c r="P29" s="2">
        <v>389</v>
      </c>
      <c r="Q29" s="2"/>
      <c r="R29" s="2">
        <f t="shared" si="18"/>
        <v>0</v>
      </c>
      <c r="S29" s="2">
        <f t="shared" si="19"/>
        <v>0</v>
      </c>
      <c r="T29" s="2"/>
      <c r="U29" s="2"/>
    </row>
    <row r="30" spans="1:21" ht="13.5">
      <c r="A30" s="1" t="s">
        <v>65</v>
      </c>
      <c r="B30" s="2">
        <f>+C30+D30</f>
        <v>1988</v>
      </c>
      <c r="C30" s="2">
        <f>+F30+I30</f>
        <v>560</v>
      </c>
      <c r="D30" s="2">
        <f>+G30+J30</f>
        <v>1428</v>
      </c>
      <c r="E30" s="2">
        <f>+F30+G30</f>
        <v>1060</v>
      </c>
      <c r="F30" s="2">
        <v>113</v>
      </c>
      <c r="G30" s="2">
        <v>947</v>
      </c>
      <c r="H30" s="2">
        <f>+I30+J30</f>
        <v>928</v>
      </c>
      <c r="I30" s="2">
        <f>+L30+O30</f>
        <v>447</v>
      </c>
      <c r="J30" s="2">
        <f>+M30+P30</f>
        <v>481</v>
      </c>
      <c r="K30" s="2">
        <f>+L30+M30</f>
        <v>204</v>
      </c>
      <c r="L30" s="2">
        <v>161</v>
      </c>
      <c r="M30" s="2">
        <v>43</v>
      </c>
      <c r="N30" s="2">
        <f>+O30+P30</f>
        <v>724</v>
      </c>
      <c r="O30" s="2">
        <v>286</v>
      </c>
      <c r="P30" s="2">
        <v>438</v>
      </c>
      <c r="Q30" s="2"/>
      <c r="R30" s="2"/>
      <c r="S30" s="2"/>
      <c r="T30" s="2"/>
      <c r="U30" s="2"/>
    </row>
    <row r="31" spans="1:21" ht="13.5">
      <c r="A31" s="1" t="s">
        <v>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"/>
      <c r="R31" s="2"/>
      <c r="S31" s="2"/>
      <c r="T31" s="2"/>
      <c r="U31" s="2"/>
    </row>
    <row r="32" spans="1:21" ht="13.5">
      <c r="A32" s="1" t="s">
        <v>17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2"/>
      <c r="R32" s="2"/>
      <c r="S32" s="2"/>
      <c r="T32" s="2"/>
      <c r="U32" s="2"/>
    </row>
    <row r="33" spans="1:21" ht="13.5">
      <c r="A33" s="1" t="s">
        <v>8</v>
      </c>
      <c r="B33" s="2">
        <f aca="true" t="shared" si="22" ref="B33:B38">+C33+D33</f>
        <v>2169</v>
      </c>
      <c r="C33" s="2">
        <f aca="true" t="shared" si="23" ref="C33:D38">+F33+I33</f>
        <v>1746</v>
      </c>
      <c r="D33" s="2">
        <f t="shared" si="23"/>
        <v>423</v>
      </c>
      <c r="E33" s="2">
        <f aca="true" t="shared" si="24" ref="E33:E38">+F33+G33</f>
        <v>583</v>
      </c>
      <c r="F33" s="2">
        <v>507</v>
      </c>
      <c r="G33" s="2">
        <v>76</v>
      </c>
      <c r="H33" s="2">
        <f aca="true" t="shared" si="25" ref="H33:H38">+I33+J33</f>
        <v>1586</v>
      </c>
      <c r="I33" s="2">
        <f aca="true" t="shared" si="26" ref="I33:J38">+L33+O33</f>
        <v>1239</v>
      </c>
      <c r="J33" s="2">
        <f t="shared" si="26"/>
        <v>347</v>
      </c>
      <c r="K33" s="2">
        <f aca="true" t="shared" si="27" ref="K33:K38">+L33+M33</f>
        <v>1169</v>
      </c>
      <c r="L33" s="2">
        <v>1083</v>
      </c>
      <c r="M33" s="2">
        <v>86</v>
      </c>
      <c r="N33" s="2">
        <f aca="true" t="shared" si="28" ref="N33:N38">+O33+P33</f>
        <v>417</v>
      </c>
      <c r="O33" s="2">
        <v>156</v>
      </c>
      <c r="P33" s="2">
        <v>261</v>
      </c>
      <c r="Q33" s="2"/>
      <c r="R33" s="2">
        <f>+B36-E36-K36-N36</f>
        <v>0</v>
      </c>
      <c r="S33" s="2">
        <f>+B36-E36-H36</f>
        <v>0</v>
      </c>
      <c r="T33" s="2"/>
      <c r="U33" s="2"/>
    </row>
    <row r="34" spans="1:21" ht="13.5">
      <c r="A34" s="1" t="s">
        <v>9</v>
      </c>
      <c r="B34" s="2">
        <f t="shared" si="22"/>
        <v>2146</v>
      </c>
      <c r="C34" s="2">
        <f t="shared" si="23"/>
        <v>1758</v>
      </c>
      <c r="D34" s="2">
        <f t="shared" si="23"/>
        <v>388</v>
      </c>
      <c r="E34" s="2">
        <f t="shared" si="24"/>
        <v>567</v>
      </c>
      <c r="F34" s="2">
        <v>509</v>
      </c>
      <c r="G34" s="2">
        <v>58</v>
      </c>
      <c r="H34" s="2">
        <f t="shared" si="25"/>
        <v>1579</v>
      </c>
      <c r="I34" s="2">
        <f t="shared" si="26"/>
        <v>1249</v>
      </c>
      <c r="J34" s="2">
        <f t="shared" si="26"/>
        <v>330</v>
      </c>
      <c r="K34" s="2">
        <f t="shared" si="27"/>
        <v>1185</v>
      </c>
      <c r="L34" s="2">
        <v>1104</v>
      </c>
      <c r="M34" s="2">
        <v>81</v>
      </c>
      <c r="N34" s="2">
        <f t="shared" si="28"/>
        <v>394</v>
      </c>
      <c r="O34" s="2">
        <v>145</v>
      </c>
      <c r="P34" s="2">
        <v>249</v>
      </c>
      <c r="Q34" s="2"/>
      <c r="R34" s="2">
        <f>+B37-E37-K37-N37</f>
        <v>0</v>
      </c>
      <c r="S34" s="2">
        <f>+B37-E37-H37</f>
        <v>0</v>
      </c>
      <c r="T34" s="2"/>
      <c r="U34" s="2"/>
    </row>
    <row r="35" spans="1:21" ht="13.5">
      <c r="A35" s="1" t="s">
        <v>10</v>
      </c>
      <c r="B35" s="2">
        <f t="shared" si="22"/>
        <v>2102</v>
      </c>
      <c r="C35" s="2">
        <f t="shared" si="23"/>
        <v>1736</v>
      </c>
      <c r="D35" s="2">
        <f t="shared" si="23"/>
        <v>366</v>
      </c>
      <c r="E35" s="2">
        <f t="shared" si="24"/>
        <v>550</v>
      </c>
      <c r="F35" s="2">
        <v>502</v>
      </c>
      <c r="G35" s="2">
        <v>48</v>
      </c>
      <c r="H35" s="2">
        <f t="shared" si="25"/>
        <v>1552</v>
      </c>
      <c r="I35" s="2">
        <f t="shared" si="26"/>
        <v>1234</v>
      </c>
      <c r="J35" s="2">
        <f t="shared" si="26"/>
        <v>318</v>
      </c>
      <c r="K35" s="2">
        <f t="shared" si="27"/>
        <v>1169</v>
      </c>
      <c r="L35" s="2">
        <v>1092</v>
      </c>
      <c r="M35" s="2">
        <v>77</v>
      </c>
      <c r="N35" s="2">
        <f t="shared" si="28"/>
        <v>383</v>
      </c>
      <c r="O35" s="2">
        <v>142</v>
      </c>
      <c r="P35" s="2">
        <v>241</v>
      </c>
      <c r="Q35" s="2"/>
      <c r="R35" s="2">
        <f>+B38-E38-K38-N38</f>
        <v>0</v>
      </c>
      <c r="S35" s="2">
        <f>+B38-E38-H38</f>
        <v>0</v>
      </c>
      <c r="T35" s="2"/>
      <c r="U35" s="2"/>
    </row>
    <row r="36" spans="1:21" ht="13.5">
      <c r="A36" s="1" t="s">
        <v>29</v>
      </c>
      <c r="B36" s="2">
        <f t="shared" si="22"/>
        <v>2132</v>
      </c>
      <c r="C36" s="2">
        <f t="shared" si="23"/>
        <v>1772</v>
      </c>
      <c r="D36" s="2">
        <f t="shared" si="23"/>
        <v>360</v>
      </c>
      <c r="E36" s="2">
        <f t="shared" si="24"/>
        <v>551</v>
      </c>
      <c r="F36" s="2">
        <v>502</v>
      </c>
      <c r="G36" s="2">
        <v>49</v>
      </c>
      <c r="H36" s="2">
        <f t="shared" si="25"/>
        <v>1581</v>
      </c>
      <c r="I36" s="2">
        <f t="shared" si="26"/>
        <v>1270</v>
      </c>
      <c r="J36" s="2">
        <f t="shared" si="26"/>
        <v>311</v>
      </c>
      <c r="K36" s="2">
        <f t="shared" si="27"/>
        <v>1169</v>
      </c>
      <c r="L36" s="2">
        <v>1093</v>
      </c>
      <c r="M36" s="2">
        <v>76</v>
      </c>
      <c r="N36" s="2">
        <f t="shared" si="28"/>
        <v>412</v>
      </c>
      <c r="O36" s="2">
        <v>177</v>
      </c>
      <c r="P36" s="2">
        <v>235</v>
      </c>
      <c r="Q36" s="2"/>
      <c r="R36" s="2">
        <f>+B39-E39-K39-N39</f>
        <v>0</v>
      </c>
      <c r="S36" s="2">
        <f>+B39-E39-H39</f>
        <v>0</v>
      </c>
      <c r="T36" s="2"/>
      <c r="U36" s="2"/>
    </row>
    <row r="37" spans="1:21" ht="13.5">
      <c r="A37" s="1" t="s">
        <v>32</v>
      </c>
      <c r="B37" s="2">
        <f t="shared" si="22"/>
        <v>2094</v>
      </c>
      <c r="C37" s="2">
        <f t="shared" si="23"/>
        <v>1776</v>
      </c>
      <c r="D37" s="2">
        <f t="shared" si="23"/>
        <v>318</v>
      </c>
      <c r="E37" s="2">
        <f t="shared" si="24"/>
        <v>555</v>
      </c>
      <c r="F37" s="2">
        <v>506</v>
      </c>
      <c r="G37" s="2">
        <v>49</v>
      </c>
      <c r="H37" s="2">
        <f t="shared" si="25"/>
        <v>1539</v>
      </c>
      <c r="I37" s="2">
        <f t="shared" si="26"/>
        <v>1270</v>
      </c>
      <c r="J37" s="2">
        <f t="shared" si="26"/>
        <v>269</v>
      </c>
      <c r="K37" s="2">
        <f t="shared" si="27"/>
        <v>1145</v>
      </c>
      <c r="L37" s="2">
        <v>1081</v>
      </c>
      <c r="M37" s="2">
        <v>64</v>
      </c>
      <c r="N37" s="2">
        <f t="shared" si="28"/>
        <v>394</v>
      </c>
      <c r="O37" s="2">
        <v>189</v>
      </c>
      <c r="P37" s="2">
        <v>205</v>
      </c>
      <c r="Q37" s="2"/>
      <c r="R37" s="2">
        <f aca="true" t="shared" si="29" ref="R37:R42">+B44-E44-K44-N44</f>
        <v>0</v>
      </c>
      <c r="S37" s="2">
        <f aca="true" t="shared" si="30" ref="S37:S42">+B44-E44-H44</f>
        <v>0</v>
      </c>
      <c r="T37" s="2"/>
      <c r="U37" s="2"/>
    </row>
    <row r="38" spans="1:21" ht="13.5">
      <c r="A38" s="1" t="s">
        <v>45</v>
      </c>
      <c r="B38" s="2">
        <f t="shared" si="22"/>
        <v>2073</v>
      </c>
      <c r="C38" s="2">
        <f t="shared" si="23"/>
        <v>1770</v>
      </c>
      <c r="D38" s="2">
        <f t="shared" si="23"/>
        <v>303</v>
      </c>
      <c r="E38" s="2">
        <f t="shared" si="24"/>
        <v>551</v>
      </c>
      <c r="F38" s="2">
        <v>506</v>
      </c>
      <c r="G38" s="2">
        <v>45</v>
      </c>
      <c r="H38" s="2">
        <f t="shared" si="25"/>
        <v>1522</v>
      </c>
      <c r="I38" s="2">
        <f t="shared" si="26"/>
        <v>1264</v>
      </c>
      <c r="J38" s="2">
        <f t="shared" si="26"/>
        <v>258</v>
      </c>
      <c r="K38" s="2">
        <f t="shared" si="27"/>
        <v>1137</v>
      </c>
      <c r="L38" s="2">
        <v>1073</v>
      </c>
      <c r="M38" s="2">
        <v>64</v>
      </c>
      <c r="N38" s="2">
        <f t="shared" si="28"/>
        <v>385</v>
      </c>
      <c r="O38" s="2">
        <v>191</v>
      </c>
      <c r="P38" s="2">
        <v>194</v>
      </c>
      <c r="Q38" s="2"/>
      <c r="R38" s="2">
        <f t="shared" si="29"/>
        <v>0</v>
      </c>
      <c r="S38" s="2">
        <f t="shared" si="30"/>
        <v>0</v>
      </c>
      <c r="T38" s="2"/>
      <c r="U38" s="2"/>
    </row>
    <row r="39" spans="1:21" ht="13.5">
      <c r="A39" s="1" t="s">
        <v>47</v>
      </c>
      <c r="B39" s="2">
        <f>+C39+D39</f>
        <v>2069</v>
      </c>
      <c r="C39" s="2">
        <f aca="true" t="shared" si="31" ref="C39:D41">+F39+I39</f>
        <v>1775</v>
      </c>
      <c r="D39" s="2">
        <f t="shared" si="31"/>
        <v>294</v>
      </c>
      <c r="E39" s="2">
        <f>+F39+G39</f>
        <v>555</v>
      </c>
      <c r="F39" s="2">
        <v>510</v>
      </c>
      <c r="G39" s="2">
        <v>45</v>
      </c>
      <c r="H39" s="2">
        <f>+I39+J39</f>
        <v>1514</v>
      </c>
      <c r="I39" s="2">
        <f aca="true" t="shared" si="32" ref="I39:J41">+L39+O39</f>
        <v>1265</v>
      </c>
      <c r="J39" s="2">
        <f t="shared" si="32"/>
        <v>249</v>
      </c>
      <c r="K39" s="2">
        <f>+L39+M39</f>
        <v>1125</v>
      </c>
      <c r="L39" s="2">
        <v>1065</v>
      </c>
      <c r="M39" s="2">
        <v>60</v>
      </c>
      <c r="N39" s="2">
        <f>+O39+P39</f>
        <v>389</v>
      </c>
      <c r="O39" s="2">
        <v>200</v>
      </c>
      <c r="P39" s="2">
        <v>189</v>
      </c>
      <c r="Q39" s="2"/>
      <c r="R39" s="2">
        <f t="shared" si="29"/>
        <v>0</v>
      </c>
      <c r="S39" s="2">
        <f t="shared" si="30"/>
        <v>0</v>
      </c>
      <c r="T39" s="2"/>
      <c r="U39" s="2"/>
    </row>
    <row r="40" spans="1:21" ht="13.5">
      <c r="A40" s="1" t="s">
        <v>55</v>
      </c>
      <c r="B40" s="2">
        <f>+C40+D40</f>
        <v>2094</v>
      </c>
      <c r="C40" s="2">
        <f t="shared" si="31"/>
        <v>1822</v>
      </c>
      <c r="D40" s="2">
        <f t="shared" si="31"/>
        <v>272</v>
      </c>
      <c r="E40" s="2">
        <f>+F40+G40</f>
        <v>559</v>
      </c>
      <c r="F40" s="2">
        <v>519</v>
      </c>
      <c r="G40" s="2">
        <v>40</v>
      </c>
      <c r="H40" s="2">
        <f>+I40+J40</f>
        <v>1535</v>
      </c>
      <c r="I40" s="2">
        <f t="shared" si="32"/>
        <v>1303</v>
      </c>
      <c r="J40" s="2">
        <f t="shared" si="32"/>
        <v>232</v>
      </c>
      <c r="K40" s="2">
        <f>+L40+M40</f>
        <v>1119</v>
      </c>
      <c r="L40" s="2">
        <v>1071</v>
      </c>
      <c r="M40" s="2">
        <v>48</v>
      </c>
      <c r="N40" s="2">
        <f>+O40+P40</f>
        <v>416</v>
      </c>
      <c r="O40" s="2">
        <v>232</v>
      </c>
      <c r="P40" s="2">
        <v>184</v>
      </c>
      <c r="Q40" s="2"/>
      <c r="R40" s="2">
        <f t="shared" si="29"/>
        <v>0</v>
      </c>
      <c r="S40" s="2">
        <f t="shared" si="30"/>
        <v>0</v>
      </c>
      <c r="T40" s="2"/>
      <c r="U40" s="2"/>
    </row>
    <row r="41" spans="1:21" ht="13.5">
      <c r="A41" s="1" t="str">
        <f>+A28</f>
        <v>    2008-09  .................</v>
      </c>
      <c r="B41" s="2">
        <f>+C41+D41</f>
        <v>2088</v>
      </c>
      <c r="C41" s="2">
        <f t="shared" si="31"/>
        <v>1841</v>
      </c>
      <c r="D41" s="2">
        <f t="shared" si="31"/>
        <v>247</v>
      </c>
      <c r="E41" s="2">
        <f>+F41+G41</f>
        <v>557</v>
      </c>
      <c r="F41" s="2">
        <v>517</v>
      </c>
      <c r="G41" s="2">
        <v>40</v>
      </c>
      <c r="H41" s="2">
        <f>+I41+J41</f>
        <v>1531</v>
      </c>
      <c r="I41" s="2">
        <f t="shared" si="32"/>
        <v>1324</v>
      </c>
      <c r="J41" s="2">
        <f t="shared" si="32"/>
        <v>207</v>
      </c>
      <c r="K41" s="2">
        <f>+L41+M41</f>
        <v>1117</v>
      </c>
      <c r="L41" s="2">
        <v>1070</v>
      </c>
      <c r="M41" s="2">
        <v>47</v>
      </c>
      <c r="N41" s="2">
        <f>+O41+P41</f>
        <v>414</v>
      </c>
      <c r="O41" s="2">
        <v>254</v>
      </c>
      <c r="P41" s="2">
        <v>160</v>
      </c>
      <c r="Q41" s="2"/>
      <c r="R41" s="2">
        <f t="shared" si="29"/>
        <v>0</v>
      </c>
      <c r="S41" s="2">
        <f t="shared" si="30"/>
        <v>0</v>
      </c>
      <c r="T41" s="2"/>
      <c r="U41" s="2"/>
    </row>
    <row r="42" spans="1:21" ht="13.5">
      <c r="A42" s="1" t="str">
        <f>+A29</f>
        <v>    2009-10  .................</v>
      </c>
      <c r="B42" s="2">
        <f>+C42+D42</f>
        <v>2086</v>
      </c>
      <c r="C42" s="2">
        <f>+F42+I42</f>
        <v>1841</v>
      </c>
      <c r="D42" s="2">
        <f>+G42+J42</f>
        <v>245</v>
      </c>
      <c r="E42" s="2">
        <f>+F42+G42</f>
        <v>556</v>
      </c>
      <c r="F42" s="2">
        <v>520</v>
      </c>
      <c r="G42" s="2">
        <v>36</v>
      </c>
      <c r="H42" s="2">
        <f>+I42+J42</f>
        <v>1530</v>
      </c>
      <c r="I42" s="2">
        <f>+L42+O42</f>
        <v>1321</v>
      </c>
      <c r="J42" s="2">
        <f>+M42+P42</f>
        <v>209</v>
      </c>
      <c r="K42" s="2">
        <f>+L42+M42</f>
        <v>1120</v>
      </c>
      <c r="L42" s="2">
        <v>1077</v>
      </c>
      <c r="M42" s="2">
        <v>43</v>
      </c>
      <c r="N42" s="2">
        <f>+O42+P42</f>
        <v>410</v>
      </c>
      <c r="O42" s="2">
        <v>244</v>
      </c>
      <c r="P42" s="2">
        <v>166</v>
      </c>
      <c r="Q42" s="2"/>
      <c r="R42" s="2">
        <f t="shared" si="29"/>
        <v>0</v>
      </c>
      <c r="S42" s="2">
        <f t="shared" si="30"/>
        <v>0</v>
      </c>
      <c r="T42" s="2"/>
      <c r="U42" s="2"/>
    </row>
    <row r="43" spans="1:21" ht="13.5">
      <c r="A43" s="1" t="str">
        <f>+A30</f>
        <v>    2010-11  .................</v>
      </c>
      <c r="B43" s="2">
        <f>+C43+D43</f>
        <v>2109</v>
      </c>
      <c r="C43" s="2">
        <f>+F43+I43</f>
        <v>1880</v>
      </c>
      <c r="D43" s="2">
        <f>+G43+J43</f>
        <v>229</v>
      </c>
      <c r="E43" s="2">
        <f>+F43+G43</f>
        <v>554</v>
      </c>
      <c r="F43" s="2">
        <v>524</v>
      </c>
      <c r="G43" s="2">
        <v>30</v>
      </c>
      <c r="H43" s="2">
        <f>+I43+J43</f>
        <v>1555</v>
      </c>
      <c r="I43" s="2">
        <f>+L43+O43</f>
        <v>1356</v>
      </c>
      <c r="J43" s="2">
        <f>+M43+P43</f>
        <v>199</v>
      </c>
      <c r="K43" s="2">
        <f>+L43+M43</f>
        <v>1113</v>
      </c>
      <c r="L43" s="2">
        <v>1073</v>
      </c>
      <c r="M43" s="2">
        <v>40</v>
      </c>
      <c r="N43" s="2">
        <f>+O43+P43</f>
        <v>442</v>
      </c>
      <c r="O43" s="2">
        <v>283</v>
      </c>
      <c r="P43" s="2">
        <v>159</v>
      </c>
      <c r="Q43" s="2"/>
      <c r="R43" s="2"/>
      <c r="S43" s="2"/>
      <c r="T43" s="2"/>
      <c r="U43" s="2"/>
    </row>
    <row r="44" spans="1:21" ht="13.5">
      <c r="A44" s="1" t="s">
        <v>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2"/>
      <c r="R44" s="2"/>
      <c r="S44" s="2"/>
      <c r="T44" s="2"/>
      <c r="U44" s="2"/>
    </row>
    <row r="45" spans="1:21" ht="13.5">
      <c r="A45" s="1" t="s">
        <v>8</v>
      </c>
      <c r="B45" s="2">
        <f aca="true" t="shared" si="33" ref="B45:B50">+C45+D45</f>
        <v>1285</v>
      </c>
      <c r="C45" s="2">
        <f aca="true" t="shared" si="34" ref="C45:D50">+F45+I45</f>
        <v>1193</v>
      </c>
      <c r="D45" s="2">
        <f t="shared" si="34"/>
        <v>92</v>
      </c>
      <c r="E45" s="2">
        <f aca="true" t="shared" si="35" ref="E45:E50">+F45+G45</f>
        <v>394</v>
      </c>
      <c r="F45" s="2">
        <v>368</v>
      </c>
      <c r="G45" s="2">
        <v>26</v>
      </c>
      <c r="H45" s="2">
        <f aca="true" t="shared" si="36" ref="H45:H50">+I45+J45</f>
        <v>891</v>
      </c>
      <c r="I45" s="2">
        <f aca="true" t="shared" si="37" ref="I45:J50">+L45+O45</f>
        <v>825</v>
      </c>
      <c r="J45" s="2">
        <f t="shared" si="37"/>
        <v>66</v>
      </c>
      <c r="K45" s="2">
        <f aca="true" t="shared" si="38" ref="K45:K50">+L45+M45</f>
        <v>831</v>
      </c>
      <c r="L45" s="2">
        <v>799</v>
      </c>
      <c r="M45" s="2">
        <v>32</v>
      </c>
      <c r="N45" s="2">
        <f aca="true" t="shared" si="39" ref="N45:N50">+O45+P45</f>
        <v>60</v>
      </c>
      <c r="O45" s="2">
        <v>26</v>
      </c>
      <c r="P45" s="2">
        <v>34</v>
      </c>
      <c r="Q45" s="2"/>
      <c r="R45" s="2">
        <f>+B48-E48-K48-N48</f>
        <v>0</v>
      </c>
      <c r="S45" s="2">
        <f>+B48-E48-H48</f>
        <v>0</v>
      </c>
      <c r="T45" s="2"/>
      <c r="U45" s="2"/>
    </row>
    <row r="46" spans="1:21" ht="13.5">
      <c r="A46" s="1" t="s">
        <v>9</v>
      </c>
      <c r="B46" s="2">
        <f t="shared" si="33"/>
        <v>1304</v>
      </c>
      <c r="C46" s="2">
        <f t="shared" si="34"/>
        <v>1220</v>
      </c>
      <c r="D46" s="2">
        <f t="shared" si="34"/>
        <v>84</v>
      </c>
      <c r="E46" s="2">
        <f t="shared" si="35"/>
        <v>406</v>
      </c>
      <c r="F46" s="2">
        <v>381</v>
      </c>
      <c r="G46" s="2">
        <v>25</v>
      </c>
      <c r="H46" s="2">
        <f t="shared" si="36"/>
        <v>898</v>
      </c>
      <c r="I46" s="2">
        <f t="shared" si="37"/>
        <v>839</v>
      </c>
      <c r="J46" s="2">
        <f t="shared" si="37"/>
        <v>59</v>
      </c>
      <c r="K46" s="2">
        <f t="shared" si="38"/>
        <v>842</v>
      </c>
      <c r="L46" s="2">
        <v>810</v>
      </c>
      <c r="M46" s="2">
        <v>32</v>
      </c>
      <c r="N46" s="2">
        <f t="shared" si="39"/>
        <v>56</v>
      </c>
      <c r="O46" s="2">
        <v>29</v>
      </c>
      <c r="P46" s="2">
        <v>27</v>
      </c>
      <c r="Q46" s="2"/>
      <c r="R46" s="2">
        <f>+B49-E49-K49-N49</f>
        <v>0</v>
      </c>
      <c r="S46" s="2">
        <f>+B49-E49-H49</f>
        <v>0</v>
      </c>
      <c r="T46" s="2"/>
      <c r="U46" s="2"/>
    </row>
    <row r="47" spans="1:21" ht="13.5">
      <c r="A47" s="1" t="s">
        <v>10</v>
      </c>
      <c r="B47" s="2">
        <f t="shared" si="33"/>
        <v>1303</v>
      </c>
      <c r="C47" s="2">
        <f t="shared" si="34"/>
        <v>1222</v>
      </c>
      <c r="D47" s="2">
        <f t="shared" si="34"/>
        <v>81</v>
      </c>
      <c r="E47" s="2">
        <f t="shared" si="35"/>
        <v>401</v>
      </c>
      <c r="F47" s="2">
        <v>378</v>
      </c>
      <c r="G47" s="2">
        <v>23</v>
      </c>
      <c r="H47" s="2">
        <f t="shared" si="36"/>
        <v>902</v>
      </c>
      <c r="I47" s="2">
        <f t="shared" si="37"/>
        <v>844</v>
      </c>
      <c r="J47" s="2">
        <f t="shared" si="37"/>
        <v>58</v>
      </c>
      <c r="K47" s="2">
        <f t="shared" si="38"/>
        <v>854</v>
      </c>
      <c r="L47" s="2">
        <v>819</v>
      </c>
      <c r="M47" s="2">
        <v>35</v>
      </c>
      <c r="N47" s="2">
        <f t="shared" si="39"/>
        <v>48</v>
      </c>
      <c r="O47" s="2">
        <v>25</v>
      </c>
      <c r="P47" s="2">
        <v>23</v>
      </c>
      <c r="Q47" s="2"/>
      <c r="R47" s="2">
        <f>+B50-E50-K50-N50</f>
        <v>0</v>
      </c>
      <c r="S47" s="2">
        <f>+B50-E50-H50</f>
        <v>0</v>
      </c>
      <c r="T47" s="2"/>
      <c r="U47" s="2"/>
    </row>
    <row r="48" spans="1:21" ht="13.5">
      <c r="A48" s="1" t="s">
        <v>29</v>
      </c>
      <c r="B48" s="2">
        <f t="shared" si="33"/>
        <v>1307</v>
      </c>
      <c r="C48" s="2">
        <f t="shared" si="34"/>
        <v>1231</v>
      </c>
      <c r="D48" s="2">
        <f t="shared" si="34"/>
        <v>76</v>
      </c>
      <c r="E48" s="2">
        <f t="shared" si="35"/>
        <v>409</v>
      </c>
      <c r="F48" s="2">
        <v>386</v>
      </c>
      <c r="G48" s="2">
        <v>23</v>
      </c>
      <c r="H48" s="2">
        <f t="shared" si="36"/>
        <v>898</v>
      </c>
      <c r="I48" s="2">
        <f t="shared" si="37"/>
        <v>845</v>
      </c>
      <c r="J48" s="2">
        <f t="shared" si="37"/>
        <v>53</v>
      </c>
      <c r="K48" s="2">
        <f t="shared" si="38"/>
        <v>850</v>
      </c>
      <c r="L48" s="2">
        <v>818</v>
      </c>
      <c r="M48" s="2">
        <v>32</v>
      </c>
      <c r="N48" s="2">
        <f t="shared" si="39"/>
        <v>48</v>
      </c>
      <c r="O48" s="2">
        <v>27</v>
      </c>
      <c r="P48" s="2">
        <v>21</v>
      </c>
      <c r="Q48" s="2"/>
      <c r="R48" s="2">
        <f>+B51-E51-K51-N51</f>
        <v>0</v>
      </c>
      <c r="S48" s="2">
        <f>+B51-E51-H51</f>
        <v>0</v>
      </c>
      <c r="T48" s="2"/>
      <c r="U48" s="2"/>
    </row>
    <row r="49" spans="1:21" ht="13.5">
      <c r="A49" s="1" t="s">
        <v>32</v>
      </c>
      <c r="B49" s="2">
        <f t="shared" si="33"/>
        <v>1319</v>
      </c>
      <c r="C49" s="2">
        <f t="shared" si="34"/>
        <v>1246</v>
      </c>
      <c r="D49" s="2">
        <f t="shared" si="34"/>
        <v>73</v>
      </c>
      <c r="E49" s="2">
        <f t="shared" si="35"/>
        <v>418</v>
      </c>
      <c r="F49" s="2">
        <v>396</v>
      </c>
      <c r="G49" s="2">
        <v>22</v>
      </c>
      <c r="H49" s="2">
        <f t="shared" si="36"/>
        <v>901</v>
      </c>
      <c r="I49" s="2">
        <f t="shared" si="37"/>
        <v>850</v>
      </c>
      <c r="J49" s="2">
        <f t="shared" si="37"/>
        <v>51</v>
      </c>
      <c r="K49" s="2">
        <f t="shared" si="38"/>
        <v>844</v>
      </c>
      <c r="L49" s="2">
        <v>816</v>
      </c>
      <c r="M49" s="2">
        <v>28</v>
      </c>
      <c r="N49" s="2">
        <f t="shared" si="39"/>
        <v>57</v>
      </c>
      <c r="O49" s="2">
        <v>34</v>
      </c>
      <c r="P49" s="2">
        <v>23</v>
      </c>
      <c r="Q49" s="2"/>
      <c r="R49" s="2">
        <f aca="true" t="shared" si="40" ref="R49:R54">+B56-E56-K56-N56</f>
        <v>0</v>
      </c>
      <c r="S49" s="2">
        <f aca="true" t="shared" si="41" ref="S49:S54">+B56-E56-H56</f>
        <v>0</v>
      </c>
      <c r="T49" s="2"/>
      <c r="U49" s="2"/>
    </row>
    <row r="50" spans="1:21" ht="13.5">
      <c r="A50" s="1" t="s">
        <v>45</v>
      </c>
      <c r="B50" s="2">
        <f t="shared" si="33"/>
        <v>1325</v>
      </c>
      <c r="C50" s="2">
        <f t="shared" si="34"/>
        <v>1255</v>
      </c>
      <c r="D50" s="2">
        <f t="shared" si="34"/>
        <v>70</v>
      </c>
      <c r="E50" s="2">
        <f t="shared" si="35"/>
        <v>425</v>
      </c>
      <c r="F50" s="2">
        <v>402</v>
      </c>
      <c r="G50" s="2">
        <v>23</v>
      </c>
      <c r="H50" s="2">
        <f t="shared" si="36"/>
        <v>900</v>
      </c>
      <c r="I50" s="2">
        <f t="shared" si="37"/>
        <v>853</v>
      </c>
      <c r="J50" s="2">
        <f t="shared" si="37"/>
        <v>47</v>
      </c>
      <c r="K50" s="2">
        <f t="shared" si="38"/>
        <v>849</v>
      </c>
      <c r="L50" s="2">
        <v>821</v>
      </c>
      <c r="M50" s="2">
        <v>28</v>
      </c>
      <c r="N50" s="2">
        <f t="shared" si="39"/>
        <v>51</v>
      </c>
      <c r="O50" s="2">
        <v>32</v>
      </c>
      <c r="P50" s="2">
        <v>19</v>
      </c>
      <c r="Q50" s="2"/>
      <c r="R50" s="2">
        <f t="shared" si="40"/>
        <v>0</v>
      </c>
      <c r="S50" s="2">
        <f t="shared" si="41"/>
        <v>0</v>
      </c>
      <c r="T50" s="2"/>
      <c r="U50" s="2"/>
    </row>
    <row r="51" spans="1:21" ht="13.5">
      <c r="A51" s="1" t="s">
        <v>47</v>
      </c>
      <c r="B51" s="2">
        <f>+C51+D51</f>
        <v>1330</v>
      </c>
      <c r="C51" s="2">
        <f aca="true" t="shared" si="42" ref="C51:D53">+F51+I51</f>
        <v>1267</v>
      </c>
      <c r="D51" s="2">
        <f t="shared" si="42"/>
        <v>63</v>
      </c>
      <c r="E51" s="2">
        <f>+F51+G51</f>
        <v>430</v>
      </c>
      <c r="F51" s="2">
        <v>409</v>
      </c>
      <c r="G51" s="2">
        <v>21</v>
      </c>
      <c r="H51" s="2">
        <f>+I51+J51</f>
        <v>900</v>
      </c>
      <c r="I51" s="2">
        <f aca="true" t="shared" si="43" ref="I51:J53">+L51+O51</f>
        <v>858</v>
      </c>
      <c r="J51" s="2">
        <f t="shared" si="43"/>
        <v>42</v>
      </c>
      <c r="K51" s="2">
        <f>+L51+M51</f>
        <v>848</v>
      </c>
      <c r="L51" s="2">
        <v>823</v>
      </c>
      <c r="M51" s="2">
        <v>25</v>
      </c>
      <c r="N51" s="2">
        <f>+O51+P51</f>
        <v>52</v>
      </c>
      <c r="O51" s="2">
        <v>35</v>
      </c>
      <c r="P51" s="2">
        <v>17</v>
      </c>
      <c r="Q51" s="2"/>
      <c r="R51" s="2">
        <f t="shared" si="40"/>
        <v>0</v>
      </c>
      <c r="S51" s="2">
        <f t="shared" si="41"/>
        <v>0</v>
      </c>
      <c r="T51" s="2"/>
      <c r="U51" s="2"/>
    </row>
    <row r="52" spans="1:21" ht="13.5">
      <c r="A52" s="1" t="s">
        <v>55</v>
      </c>
      <c r="B52" s="2">
        <f>+C52+D52</f>
        <v>1362</v>
      </c>
      <c r="C52" s="2">
        <f t="shared" si="42"/>
        <v>1302</v>
      </c>
      <c r="D52" s="2">
        <f t="shared" si="42"/>
        <v>60</v>
      </c>
      <c r="E52" s="2">
        <f>+F52+G52</f>
        <v>438</v>
      </c>
      <c r="F52" s="2">
        <v>418</v>
      </c>
      <c r="G52" s="2">
        <v>20</v>
      </c>
      <c r="H52" s="2">
        <f>+I52+J52</f>
        <v>924</v>
      </c>
      <c r="I52" s="2">
        <f t="shared" si="43"/>
        <v>884</v>
      </c>
      <c r="J52" s="2">
        <f t="shared" si="43"/>
        <v>40</v>
      </c>
      <c r="K52" s="2">
        <f>+L52+M52</f>
        <v>868</v>
      </c>
      <c r="L52" s="2">
        <v>843</v>
      </c>
      <c r="M52" s="2">
        <v>25</v>
      </c>
      <c r="N52" s="2">
        <f>+O52+P52</f>
        <v>56</v>
      </c>
      <c r="O52" s="2">
        <v>41</v>
      </c>
      <c r="P52" s="2">
        <v>15</v>
      </c>
      <c r="Q52" s="2"/>
      <c r="R52" s="2">
        <f t="shared" si="40"/>
        <v>0</v>
      </c>
      <c r="S52" s="2">
        <f t="shared" si="41"/>
        <v>0</v>
      </c>
      <c r="T52" s="2"/>
      <c r="U52" s="2"/>
    </row>
    <row r="53" spans="1:21" ht="13.5">
      <c r="A53" s="1" t="str">
        <f>+A28</f>
        <v>    2008-09  .................</v>
      </c>
      <c r="B53" s="2">
        <f>+C53+D53</f>
        <v>1378</v>
      </c>
      <c r="C53" s="2">
        <f t="shared" si="42"/>
        <v>1319</v>
      </c>
      <c r="D53" s="2">
        <f t="shared" si="42"/>
        <v>59</v>
      </c>
      <c r="E53" s="2">
        <f>+F53+G53</f>
        <v>441</v>
      </c>
      <c r="F53" s="2">
        <v>421</v>
      </c>
      <c r="G53" s="2">
        <v>20</v>
      </c>
      <c r="H53" s="2">
        <f>+I53+J53</f>
        <v>937</v>
      </c>
      <c r="I53" s="2">
        <f t="shared" si="43"/>
        <v>898</v>
      </c>
      <c r="J53" s="2">
        <f t="shared" si="43"/>
        <v>39</v>
      </c>
      <c r="K53" s="2">
        <f>+L53+M53</f>
        <v>869</v>
      </c>
      <c r="L53" s="2">
        <v>846</v>
      </c>
      <c r="M53" s="2">
        <v>23</v>
      </c>
      <c r="N53" s="2">
        <f>+O53+P53</f>
        <v>68</v>
      </c>
      <c r="O53" s="2">
        <v>52</v>
      </c>
      <c r="P53" s="2">
        <v>16</v>
      </c>
      <c r="Q53" s="2"/>
      <c r="R53" s="2">
        <f t="shared" si="40"/>
        <v>0</v>
      </c>
      <c r="S53" s="2">
        <f t="shared" si="41"/>
        <v>0</v>
      </c>
      <c r="T53" s="2"/>
      <c r="U53" s="2"/>
    </row>
    <row r="54" spans="1:21" ht="13.5">
      <c r="A54" s="1" t="str">
        <f>+A29</f>
        <v>    2009-10  .................</v>
      </c>
      <c r="B54" s="2">
        <f>+C54+D54</f>
        <v>1394</v>
      </c>
      <c r="C54" s="2">
        <f>+F54+I54</f>
        <v>1339</v>
      </c>
      <c r="D54" s="2">
        <f>+G54+J54</f>
        <v>55</v>
      </c>
      <c r="E54" s="2">
        <f>+F54+G54</f>
        <v>447</v>
      </c>
      <c r="F54" s="2">
        <v>430</v>
      </c>
      <c r="G54" s="2">
        <v>17</v>
      </c>
      <c r="H54" s="2">
        <f>+I54+J54</f>
        <v>947</v>
      </c>
      <c r="I54" s="2">
        <f>+L54+O54</f>
        <v>909</v>
      </c>
      <c r="J54" s="2">
        <f>+M54+P54</f>
        <v>38</v>
      </c>
      <c r="K54" s="2">
        <f>+L54+M54</f>
        <v>875</v>
      </c>
      <c r="L54" s="2">
        <v>851</v>
      </c>
      <c r="M54" s="2">
        <v>24</v>
      </c>
      <c r="N54" s="2">
        <f>+O54+P54</f>
        <v>72</v>
      </c>
      <c r="O54" s="2">
        <v>58</v>
      </c>
      <c r="P54" s="2">
        <v>14</v>
      </c>
      <c r="Q54" s="2"/>
      <c r="R54" s="2">
        <f t="shared" si="40"/>
        <v>0</v>
      </c>
      <c r="S54" s="2">
        <f t="shared" si="41"/>
        <v>0</v>
      </c>
      <c r="T54" s="2"/>
      <c r="U54" s="2"/>
    </row>
    <row r="55" spans="1:21" ht="13.5">
      <c r="A55" s="1" t="str">
        <f>+A30</f>
        <v>    2010-11  .................</v>
      </c>
      <c r="B55" s="2">
        <f>+C55+D55</f>
        <v>1402</v>
      </c>
      <c r="C55" s="2">
        <f>+F55+I55</f>
        <v>1347</v>
      </c>
      <c r="D55" s="2">
        <f>+G55+J55</f>
        <v>55</v>
      </c>
      <c r="E55" s="2">
        <f>+F55+G55</f>
        <v>449</v>
      </c>
      <c r="F55" s="2">
        <v>432</v>
      </c>
      <c r="G55" s="2">
        <v>17</v>
      </c>
      <c r="H55" s="2">
        <f>+I55+J55</f>
        <v>953</v>
      </c>
      <c r="I55" s="2">
        <f>+L55+O55</f>
        <v>915</v>
      </c>
      <c r="J55" s="2">
        <f>+M55+P55</f>
        <v>38</v>
      </c>
      <c r="K55" s="2">
        <f>+L55+M55</f>
        <v>872</v>
      </c>
      <c r="L55" s="2">
        <v>850</v>
      </c>
      <c r="M55" s="2">
        <v>22</v>
      </c>
      <c r="N55" s="2">
        <f>+O55+P55</f>
        <v>81</v>
      </c>
      <c r="O55" s="2">
        <v>65</v>
      </c>
      <c r="P55" s="2">
        <v>16</v>
      </c>
      <c r="Q55" s="2"/>
      <c r="R55" s="2"/>
      <c r="S55" s="2"/>
      <c r="T55" s="2"/>
      <c r="U55" s="2"/>
    </row>
    <row r="56" spans="1:21" ht="13.5">
      <c r="A56" s="1" t="s">
        <v>11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2"/>
      <c r="R56" s="2"/>
      <c r="S56" s="2"/>
      <c r="T56" s="2"/>
      <c r="U56" s="2"/>
    </row>
    <row r="57" spans="1:21" ht="13.5">
      <c r="A57" s="1" t="s">
        <v>8</v>
      </c>
      <c r="B57" s="2">
        <f aca="true" t="shared" si="44" ref="B57:B62">+C57+D57</f>
        <v>511</v>
      </c>
      <c r="C57" s="2">
        <f aca="true" t="shared" si="45" ref="C57:D62">+F57+I57</f>
        <v>494</v>
      </c>
      <c r="D57" s="2">
        <f t="shared" si="45"/>
        <v>17</v>
      </c>
      <c r="E57" s="2">
        <f aca="true" t="shared" si="46" ref="E57:E62">+F57+G57</f>
        <v>179</v>
      </c>
      <c r="F57" s="2">
        <v>176</v>
      </c>
      <c r="G57" s="2">
        <v>3</v>
      </c>
      <c r="H57" s="2">
        <f aca="true" t="shared" si="47" ref="H57:H62">+I57+J57</f>
        <v>332</v>
      </c>
      <c r="I57" s="2">
        <f aca="true" t="shared" si="48" ref="I57:J62">+L57+O57</f>
        <v>318</v>
      </c>
      <c r="J57" s="2">
        <f t="shared" si="48"/>
        <v>14</v>
      </c>
      <c r="K57" s="2">
        <f aca="true" t="shared" si="49" ref="K57:K62">+L57+M57</f>
        <v>321</v>
      </c>
      <c r="L57" s="2">
        <v>313</v>
      </c>
      <c r="M57" s="2">
        <v>8</v>
      </c>
      <c r="N57" s="2">
        <f aca="true" t="shared" si="50" ref="N57:N62">+O57+P57</f>
        <v>11</v>
      </c>
      <c r="O57" s="2">
        <v>5</v>
      </c>
      <c r="P57" s="2">
        <v>6</v>
      </c>
      <c r="Q57" s="2"/>
      <c r="R57" s="2">
        <f>+B60-E60-K60-N60</f>
        <v>0</v>
      </c>
      <c r="S57" s="2">
        <f>+B60-E60-H60</f>
        <v>0</v>
      </c>
      <c r="T57" s="2"/>
      <c r="U57" s="2"/>
    </row>
    <row r="58" spans="1:21" ht="13.5">
      <c r="A58" s="1" t="s">
        <v>9</v>
      </c>
      <c r="B58" s="2">
        <f t="shared" si="44"/>
        <v>497</v>
      </c>
      <c r="C58" s="2">
        <f t="shared" si="45"/>
        <v>485</v>
      </c>
      <c r="D58" s="2">
        <f t="shared" si="45"/>
        <v>12</v>
      </c>
      <c r="E58" s="2">
        <f t="shared" si="46"/>
        <v>177</v>
      </c>
      <c r="F58" s="2">
        <v>175</v>
      </c>
      <c r="G58" s="2">
        <v>2</v>
      </c>
      <c r="H58" s="2">
        <f t="shared" si="47"/>
        <v>320</v>
      </c>
      <c r="I58" s="2">
        <f t="shared" si="48"/>
        <v>310</v>
      </c>
      <c r="J58" s="2">
        <f t="shared" si="48"/>
        <v>10</v>
      </c>
      <c r="K58" s="2">
        <f t="shared" si="49"/>
        <v>312</v>
      </c>
      <c r="L58" s="2">
        <v>304</v>
      </c>
      <c r="M58" s="2">
        <v>8</v>
      </c>
      <c r="N58" s="2">
        <f t="shared" si="50"/>
        <v>8</v>
      </c>
      <c r="O58" s="2">
        <v>6</v>
      </c>
      <c r="P58" s="2">
        <v>2</v>
      </c>
      <c r="Q58" s="2"/>
      <c r="R58" s="2">
        <f>+B61-E61-K61-N61</f>
        <v>0</v>
      </c>
      <c r="S58" s="2">
        <f>+B61-E61-H61</f>
        <v>0</v>
      </c>
      <c r="T58" s="2"/>
      <c r="U58" s="2"/>
    </row>
    <row r="59" spans="1:21" ht="13.5">
      <c r="A59" s="1" t="s">
        <v>10</v>
      </c>
      <c r="B59" s="2">
        <f t="shared" si="44"/>
        <v>473</v>
      </c>
      <c r="C59" s="2">
        <f t="shared" si="45"/>
        <v>461</v>
      </c>
      <c r="D59" s="2">
        <f t="shared" si="45"/>
        <v>12</v>
      </c>
      <c r="E59" s="2">
        <f t="shared" si="46"/>
        <v>174</v>
      </c>
      <c r="F59" s="2">
        <v>172</v>
      </c>
      <c r="G59" s="2">
        <v>2</v>
      </c>
      <c r="H59" s="2">
        <f t="shared" si="47"/>
        <v>299</v>
      </c>
      <c r="I59" s="2">
        <f t="shared" si="48"/>
        <v>289</v>
      </c>
      <c r="J59" s="2">
        <f t="shared" si="48"/>
        <v>10</v>
      </c>
      <c r="K59" s="2">
        <f t="shared" si="49"/>
        <v>293</v>
      </c>
      <c r="L59" s="2">
        <v>286</v>
      </c>
      <c r="M59" s="2">
        <v>7</v>
      </c>
      <c r="N59" s="2">
        <f t="shared" si="50"/>
        <v>6</v>
      </c>
      <c r="O59" s="2">
        <v>3</v>
      </c>
      <c r="P59" s="2">
        <v>3</v>
      </c>
      <c r="Q59" s="2"/>
      <c r="R59" s="2">
        <f>+B62-E62-K62-N62</f>
        <v>0</v>
      </c>
      <c r="S59" s="2">
        <f>+B62-E62-H62</f>
        <v>0</v>
      </c>
      <c r="T59" s="2"/>
      <c r="U59" s="2"/>
    </row>
    <row r="60" spans="1:21" ht="13.5">
      <c r="A60" s="1" t="s">
        <v>30</v>
      </c>
      <c r="B60" s="2">
        <f t="shared" si="44"/>
        <v>454</v>
      </c>
      <c r="C60" s="2">
        <f t="shared" si="45"/>
        <v>442</v>
      </c>
      <c r="D60" s="2">
        <f t="shared" si="45"/>
        <v>12</v>
      </c>
      <c r="E60" s="2">
        <f t="shared" si="46"/>
        <v>172</v>
      </c>
      <c r="F60" s="2">
        <v>170</v>
      </c>
      <c r="G60" s="2">
        <v>2</v>
      </c>
      <c r="H60" s="2">
        <f t="shared" si="47"/>
        <v>282</v>
      </c>
      <c r="I60" s="2">
        <f t="shared" si="48"/>
        <v>272</v>
      </c>
      <c r="J60" s="2">
        <f t="shared" si="48"/>
        <v>10</v>
      </c>
      <c r="K60" s="2">
        <f t="shared" si="49"/>
        <v>274</v>
      </c>
      <c r="L60" s="2">
        <v>267</v>
      </c>
      <c r="M60" s="2">
        <v>7</v>
      </c>
      <c r="N60" s="2">
        <f t="shared" si="50"/>
        <v>8</v>
      </c>
      <c r="O60" s="2">
        <v>5</v>
      </c>
      <c r="P60" s="2">
        <v>3</v>
      </c>
      <c r="Q60" s="2"/>
      <c r="R60" s="2">
        <f>+B63-E63-K63-N63</f>
        <v>0</v>
      </c>
      <c r="S60" s="2">
        <f>+B63-E63-H63</f>
        <v>0</v>
      </c>
      <c r="T60" s="2"/>
      <c r="U60" s="2"/>
    </row>
    <row r="61" spans="1:21" ht="13.5">
      <c r="A61" s="1" t="s">
        <v>33</v>
      </c>
      <c r="B61" s="2">
        <f t="shared" si="44"/>
        <v>448</v>
      </c>
      <c r="C61" s="2">
        <f t="shared" si="45"/>
        <v>436</v>
      </c>
      <c r="D61" s="2">
        <f t="shared" si="45"/>
        <v>12</v>
      </c>
      <c r="E61" s="2">
        <f t="shared" si="46"/>
        <v>175</v>
      </c>
      <c r="F61" s="2">
        <v>173</v>
      </c>
      <c r="G61" s="2">
        <v>2</v>
      </c>
      <c r="H61" s="2">
        <f t="shared" si="47"/>
        <v>273</v>
      </c>
      <c r="I61" s="2">
        <f t="shared" si="48"/>
        <v>263</v>
      </c>
      <c r="J61" s="2">
        <f t="shared" si="48"/>
        <v>10</v>
      </c>
      <c r="K61" s="2">
        <f t="shared" si="49"/>
        <v>265</v>
      </c>
      <c r="L61" s="2">
        <v>258</v>
      </c>
      <c r="M61" s="2">
        <v>7</v>
      </c>
      <c r="N61" s="2">
        <f t="shared" si="50"/>
        <v>8</v>
      </c>
      <c r="O61" s="2">
        <v>5</v>
      </c>
      <c r="P61" s="2">
        <v>3</v>
      </c>
      <c r="Q61" s="2"/>
      <c r="R61" s="2">
        <f aca="true" t="shared" si="51" ref="R61:R66">+B68-E68-K68-N68</f>
        <v>0</v>
      </c>
      <c r="S61" s="2">
        <f aca="true" t="shared" si="52" ref="S61:S66">+B68-E68-H68</f>
        <v>0</v>
      </c>
      <c r="T61" s="2"/>
      <c r="U61" s="2"/>
    </row>
    <row r="62" spans="1:21" ht="13.5">
      <c r="A62" s="1" t="s">
        <v>45</v>
      </c>
      <c r="B62" s="2">
        <f t="shared" si="44"/>
        <v>438</v>
      </c>
      <c r="C62" s="2">
        <f t="shared" si="45"/>
        <v>426</v>
      </c>
      <c r="D62" s="2">
        <f t="shared" si="45"/>
        <v>12</v>
      </c>
      <c r="E62" s="2">
        <f t="shared" si="46"/>
        <v>171</v>
      </c>
      <c r="F62" s="2">
        <v>169</v>
      </c>
      <c r="G62" s="2">
        <v>2</v>
      </c>
      <c r="H62" s="2">
        <f t="shared" si="47"/>
        <v>267</v>
      </c>
      <c r="I62" s="2">
        <f t="shared" si="48"/>
        <v>257</v>
      </c>
      <c r="J62" s="2">
        <f t="shared" si="48"/>
        <v>10</v>
      </c>
      <c r="K62" s="2">
        <f t="shared" si="49"/>
        <v>261</v>
      </c>
      <c r="L62" s="2">
        <v>254</v>
      </c>
      <c r="M62" s="2">
        <v>7</v>
      </c>
      <c r="N62" s="2">
        <f t="shared" si="50"/>
        <v>6</v>
      </c>
      <c r="O62" s="2">
        <v>3</v>
      </c>
      <c r="P62" s="2">
        <v>3</v>
      </c>
      <c r="Q62" s="2"/>
      <c r="R62" s="2">
        <f t="shared" si="51"/>
        <v>0</v>
      </c>
      <c r="S62" s="2">
        <f t="shared" si="52"/>
        <v>0</v>
      </c>
      <c r="T62" s="2"/>
      <c r="U62" s="2"/>
    </row>
    <row r="63" spans="1:21" ht="13.5">
      <c r="A63" s="1" t="s">
        <v>47</v>
      </c>
      <c r="B63" s="2">
        <f>+C63+D63</f>
        <v>425</v>
      </c>
      <c r="C63" s="2">
        <f aca="true" t="shared" si="53" ref="C63:D65">+F63+I63</f>
        <v>414</v>
      </c>
      <c r="D63" s="2">
        <f t="shared" si="53"/>
        <v>11</v>
      </c>
      <c r="E63" s="2">
        <f>+F63+G63</f>
        <v>167</v>
      </c>
      <c r="F63" s="2">
        <v>165</v>
      </c>
      <c r="G63" s="2">
        <v>2</v>
      </c>
      <c r="H63" s="2">
        <f>+I63+J63</f>
        <v>258</v>
      </c>
      <c r="I63" s="2">
        <f aca="true" t="shared" si="54" ref="I63:J65">+L63+O63</f>
        <v>249</v>
      </c>
      <c r="J63" s="2">
        <f t="shared" si="54"/>
        <v>9</v>
      </c>
      <c r="K63" s="2">
        <f>+L63+M63</f>
        <v>253</v>
      </c>
      <c r="L63" s="2">
        <v>247</v>
      </c>
      <c r="M63" s="2">
        <v>6</v>
      </c>
      <c r="N63" s="2">
        <f>+O63+P63</f>
        <v>5</v>
      </c>
      <c r="O63" s="2">
        <v>2</v>
      </c>
      <c r="P63" s="2">
        <v>3</v>
      </c>
      <c r="Q63" s="2"/>
      <c r="R63" s="2">
        <f t="shared" si="51"/>
        <v>0</v>
      </c>
      <c r="S63" s="2">
        <f t="shared" si="52"/>
        <v>0</v>
      </c>
      <c r="T63" s="2"/>
      <c r="U63" s="2"/>
    </row>
    <row r="64" spans="1:21" ht="13.5">
      <c r="A64" s="1" t="s">
        <v>55</v>
      </c>
      <c r="B64" s="2">
        <f>+C64+D64</f>
        <v>412</v>
      </c>
      <c r="C64" s="2">
        <f t="shared" si="53"/>
        <v>402</v>
      </c>
      <c r="D64" s="2">
        <f t="shared" si="53"/>
        <v>10</v>
      </c>
      <c r="E64" s="2">
        <f>+F64+G64</f>
        <v>167</v>
      </c>
      <c r="F64" s="2">
        <v>165</v>
      </c>
      <c r="G64" s="2">
        <v>2</v>
      </c>
      <c r="H64" s="2">
        <f>+I64+J64</f>
        <v>245</v>
      </c>
      <c r="I64" s="2">
        <f t="shared" si="54"/>
        <v>237</v>
      </c>
      <c r="J64" s="2">
        <f t="shared" si="54"/>
        <v>8</v>
      </c>
      <c r="K64" s="2">
        <f>+L64+M64</f>
        <v>241</v>
      </c>
      <c r="L64" s="2">
        <v>235</v>
      </c>
      <c r="M64" s="2">
        <v>6</v>
      </c>
      <c r="N64" s="2">
        <f>+O64+P64</f>
        <v>4</v>
      </c>
      <c r="O64" s="2">
        <v>2</v>
      </c>
      <c r="P64" s="2">
        <v>2</v>
      </c>
      <c r="Q64" s="2"/>
      <c r="R64" s="2">
        <f t="shared" si="51"/>
        <v>0</v>
      </c>
      <c r="S64" s="2">
        <f t="shared" si="52"/>
        <v>0</v>
      </c>
      <c r="T64" s="2"/>
      <c r="U64" s="2"/>
    </row>
    <row r="65" spans="1:21" ht="13.5">
      <c r="A65" s="1" t="str">
        <f>+A28</f>
        <v>    2008-09  .................</v>
      </c>
      <c r="B65" s="2">
        <f>+C65+D65</f>
        <v>387</v>
      </c>
      <c r="C65" s="2">
        <f t="shared" si="53"/>
        <v>377</v>
      </c>
      <c r="D65" s="2">
        <f t="shared" si="53"/>
        <v>10</v>
      </c>
      <c r="E65" s="2">
        <f>+F65+G65</f>
        <v>154</v>
      </c>
      <c r="F65" s="2">
        <v>150</v>
      </c>
      <c r="G65" s="2">
        <v>4</v>
      </c>
      <c r="H65" s="2">
        <f>+I65+J65</f>
        <v>233</v>
      </c>
      <c r="I65" s="2">
        <f t="shared" si="54"/>
        <v>227</v>
      </c>
      <c r="J65" s="2">
        <f t="shared" si="54"/>
        <v>6</v>
      </c>
      <c r="K65" s="2">
        <f>+L65+M65</f>
        <v>228</v>
      </c>
      <c r="L65" s="2">
        <v>223</v>
      </c>
      <c r="M65" s="2">
        <v>5</v>
      </c>
      <c r="N65" s="2">
        <f>+O65+P65</f>
        <v>5</v>
      </c>
      <c r="O65" s="2">
        <v>4</v>
      </c>
      <c r="P65" s="2">
        <v>1</v>
      </c>
      <c r="Q65" s="2"/>
      <c r="R65" s="2">
        <f t="shared" si="51"/>
        <v>0</v>
      </c>
      <c r="S65" s="2">
        <f t="shared" si="52"/>
        <v>0</v>
      </c>
      <c r="T65" s="2"/>
      <c r="U65" s="2"/>
    </row>
    <row r="66" spans="1:21" ht="13.5">
      <c r="A66" s="1" t="str">
        <f>+A29</f>
        <v>    2009-10  .................</v>
      </c>
      <c r="B66" s="2">
        <f>+C66+D66</f>
        <v>374</v>
      </c>
      <c r="C66" s="2">
        <f>+F66+I66</f>
        <v>365</v>
      </c>
      <c r="D66" s="2">
        <f>+G66+J66</f>
        <v>9</v>
      </c>
      <c r="E66" s="2">
        <f>+F66+G66</f>
        <v>152</v>
      </c>
      <c r="F66" s="2">
        <v>148</v>
      </c>
      <c r="G66" s="2">
        <v>4</v>
      </c>
      <c r="H66" s="2">
        <f>+I66+J66</f>
        <v>222</v>
      </c>
      <c r="I66" s="2">
        <f>+L66+O66</f>
        <v>217</v>
      </c>
      <c r="J66" s="2">
        <f>+M66+P66</f>
        <v>5</v>
      </c>
      <c r="K66" s="2">
        <f>+L66+M66</f>
        <v>217</v>
      </c>
      <c r="L66" s="2">
        <v>213</v>
      </c>
      <c r="M66" s="2">
        <v>4</v>
      </c>
      <c r="N66" s="2">
        <f>+O66+P66</f>
        <v>5</v>
      </c>
      <c r="O66" s="2">
        <v>4</v>
      </c>
      <c r="P66" s="2">
        <v>1</v>
      </c>
      <c r="Q66" s="2"/>
      <c r="R66" s="2">
        <f t="shared" si="51"/>
        <v>0</v>
      </c>
      <c r="S66" s="2">
        <f t="shared" si="52"/>
        <v>0</v>
      </c>
      <c r="T66" s="2"/>
      <c r="U66" s="2"/>
    </row>
    <row r="67" spans="1:21" ht="13.5">
      <c r="A67" s="1" t="str">
        <f>+A30</f>
        <v>    2010-11  .................</v>
      </c>
      <c r="B67" s="2">
        <f>+C67+D67</f>
        <v>352</v>
      </c>
      <c r="C67" s="2">
        <f>+F67+I67</f>
        <v>345</v>
      </c>
      <c r="D67" s="2">
        <f>+G67+J67</f>
        <v>7</v>
      </c>
      <c r="E67" s="2">
        <f>+F67+G67</f>
        <v>149</v>
      </c>
      <c r="F67" s="2">
        <v>146</v>
      </c>
      <c r="G67" s="2">
        <v>3</v>
      </c>
      <c r="H67" s="2">
        <f>+I67+J67</f>
        <v>203</v>
      </c>
      <c r="I67" s="2">
        <f>+L67+O67</f>
        <v>199</v>
      </c>
      <c r="J67" s="2">
        <f>+M67+P67</f>
        <v>4</v>
      </c>
      <c r="K67" s="2">
        <f>+L67+M67</f>
        <v>198</v>
      </c>
      <c r="L67" s="2">
        <v>195</v>
      </c>
      <c r="M67" s="2">
        <v>3</v>
      </c>
      <c r="N67" s="2">
        <f>+O67+P67</f>
        <v>5</v>
      </c>
      <c r="O67" s="2">
        <v>4</v>
      </c>
      <c r="P67" s="2">
        <v>1</v>
      </c>
      <c r="Q67" s="2"/>
      <c r="R67" s="2"/>
      <c r="S67" s="2"/>
      <c r="T67" s="2"/>
      <c r="U67" s="2"/>
    </row>
    <row r="68" spans="1:21" ht="13.5">
      <c r="A68" s="1" t="s">
        <v>12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"/>
      <c r="R68" s="2"/>
      <c r="S68" s="2"/>
      <c r="T68" s="2"/>
      <c r="U68" s="2"/>
    </row>
    <row r="69" spans="1:21" ht="13.5">
      <c r="A69" s="1" t="s">
        <v>8</v>
      </c>
      <c r="B69" s="2">
        <f aca="true" t="shared" si="55" ref="B69:B74">+C69+D69</f>
        <v>1701</v>
      </c>
      <c r="C69" s="2">
        <f aca="true" t="shared" si="56" ref="C69:D74">+F69+I69</f>
        <v>1429</v>
      </c>
      <c r="D69" s="2">
        <f t="shared" si="56"/>
        <v>272</v>
      </c>
      <c r="E69" s="2">
        <f aca="true" t="shared" si="57" ref="E69:E74">+F69+G69</f>
        <v>485</v>
      </c>
      <c r="F69" s="2">
        <v>423</v>
      </c>
      <c r="G69" s="2">
        <v>62</v>
      </c>
      <c r="H69" s="2">
        <f aca="true" t="shared" si="58" ref="H69:H74">+I69+J69</f>
        <v>1216</v>
      </c>
      <c r="I69" s="2">
        <f aca="true" t="shared" si="59" ref="I69:J74">+L69+O69</f>
        <v>1006</v>
      </c>
      <c r="J69" s="2">
        <f t="shared" si="59"/>
        <v>210</v>
      </c>
      <c r="K69" s="2">
        <f aca="true" t="shared" si="60" ref="K69:K74">+L69+M69</f>
        <v>1013</v>
      </c>
      <c r="L69" s="2">
        <v>942</v>
      </c>
      <c r="M69" s="2">
        <v>71</v>
      </c>
      <c r="N69" s="2">
        <f aca="true" t="shared" si="61" ref="N69:N74">+O69+P69</f>
        <v>203</v>
      </c>
      <c r="O69" s="2">
        <v>64</v>
      </c>
      <c r="P69" s="2">
        <v>139</v>
      </c>
      <c r="Q69" s="2"/>
      <c r="R69" s="2">
        <f>+B72-E72-K72-N72</f>
        <v>0</v>
      </c>
      <c r="S69" s="2">
        <f>+B72-E72-H72</f>
        <v>0</v>
      </c>
      <c r="T69" s="2"/>
      <c r="U69" s="2"/>
    </row>
    <row r="70" spans="1:21" ht="13.5">
      <c r="A70" s="1" t="s">
        <v>9</v>
      </c>
      <c r="B70" s="2">
        <f t="shared" si="55"/>
        <v>1752</v>
      </c>
      <c r="C70" s="2">
        <f t="shared" si="56"/>
        <v>1495</v>
      </c>
      <c r="D70" s="2">
        <f t="shared" si="56"/>
        <v>257</v>
      </c>
      <c r="E70" s="2">
        <f t="shared" si="57"/>
        <v>488</v>
      </c>
      <c r="F70" s="2">
        <v>434</v>
      </c>
      <c r="G70" s="2">
        <v>54</v>
      </c>
      <c r="H70" s="2">
        <f t="shared" si="58"/>
        <v>1264</v>
      </c>
      <c r="I70" s="2">
        <f t="shared" si="59"/>
        <v>1061</v>
      </c>
      <c r="J70" s="2">
        <f t="shared" si="59"/>
        <v>203</v>
      </c>
      <c r="K70" s="2">
        <f t="shared" si="60"/>
        <v>1054</v>
      </c>
      <c r="L70" s="2">
        <v>986</v>
      </c>
      <c r="M70" s="2">
        <v>68</v>
      </c>
      <c r="N70" s="2">
        <f t="shared" si="61"/>
        <v>210</v>
      </c>
      <c r="O70" s="2">
        <v>75</v>
      </c>
      <c r="P70" s="2">
        <v>135</v>
      </c>
      <c r="Q70" s="2"/>
      <c r="R70" s="2">
        <f>+B73-E73-K73-N73</f>
        <v>0</v>
      </c>
      <c r="S70" s="2">
        <f>+B73-E73-H73</f>
        <v>0</v>
      </c>
      <c r="T70" s="2"/>
      <c r="U70" s="2"/>
    </row>
    <row r="71" spans="1:21" ht="13.5">
      <c r="A71" s="1" t="s">
        <v>10</v>
      </c>
      <c r="B71" s="2">
        <f t="shared" si="55"/>
        <v>1833</v>
      </c>
      <c r="C71" s="2">
        <f t="shared" si="56"/>
        <v>1539</v>
      </c>
      <c r="D71" s="2">
        <f t="shared" si="56"/>
        <v>294</v>
      </c>
      <c r="E71" s="2">
        <f t="shared" si="57"/>
        <v>484</v>
      </c>
      <c r="F71" s="2">
        <v>437</v>
      </c>
      <c r="G71" s="2">
        <v>47</v>
      </c>
      <c r="H71" s="2">
        <f t="shared" si="58"/>
        <v>1349</v>
      </c>
      <c r="I71" s="2">
        <f t="shared" si="59"/>
        <v>1102</v>
      </c>
      <c r="J71" s="2">
        <f t="shared" si="59"/>
        <v>247</v>
      </c>
      <c r="K71" s="2">
        <f t="shared" si="60"/>
        <v>1064</v>
      </c>
      <c r="L71" s="2">
        <v>993</v>
      </c>
      <c r="M71" s="2">
        <v>71</v>
      </c>
      <c r="N71" s="2">
        <f t="shared" si="61"/>
        <v>285</v>
      </c>
      <c r="O71" s="2">
        <v>109</v>
      </c>
      <c r="P71" s="2">
        <v>176</v>
      </c>
      <c r="Q71" s="2"/>
      <c r="R71" s="2">
        <f>+B74-E74-K74-N74</f>
        <v>0</v>
      </c>
      <c r="S71" s="2">
        <f>+B74-E74-H74</f>
        <v>0</v>
      </c>
      <c r="T71" s="2"/>
      <c r="U71" s="2"/>
    </row>
    <row r="72" spans="1:21" ht="13.5">
      <c r="A72" s="1" t="s">
        <v>29</v>
      </c>
      <c r="B72" s="2">
        <f t="shared" si="55"/>
        <v>1878</v>
      </c>
      <c r="C72" s="2">
        <f t="shared" si="56"/>
        <v>1584</v>
      </c>
      <c r="D72" s="2">
        <f t="shared" si="56"/>
        <v>294</v>
      </c>
      <c r="E72" s="2">
        <f t="shared" si="57"/>
        <v>492</v>
      </c>
      <c r="F72" s="2">
        <v>447</v>
      </c>
      <c r="G72" s="2">
        <v>45</v>
      </c>
      <c r="H72" s="2">
        <f t="shared" si="58"/>
        <v>1386</v>
      </c>
      <c r="I72" s="2">
        <f t="shared" si="59"/>
        <v>1137</v>
      </c>
      <c r="J72" s="2">
        <f t="shared" si="59"/>
        <v>249</v>
      </c>
      <c r="K72" s="2">
        <f t="shared" si="60"/>
        <v>1068</v>
      </c>
      <c r="L72" s="2">
        <v>998</v>
      </c>
      <c r="M72" s="2">
        <v>70</v>
      </c>
      <c r="N72" s="2">
        <f t="shared" si="61"/>
        <v>318</v>
      </c>
      <c r="O72" s="2">
        <v>139</v>
      </c>
      <c r="P72" s="2">
        <v>179</v>
      </c>
      <c r="Q72" s="2"/>
      <c r="R72" s="2">
        <f>+B75-E75-K75-N75</f>
        <v>0</v>
      </c>
      <c r="S72" s="2">
        <f>+B75-E75-H75</f>
        <v>0</v>
      </c>
      <c r="T72" s="2"/>
      <c r="U72" s="2"/>
    </row>
    <row r="73" spans="1:21" ht="13.5">
      <c r="A73" s="1" t="s">
        <v>32</v>
      </c>
      <c r="B73" s="2">
        <f t="shared" si="55"/>
        <v>1863</v>
      </c>
      <c r="C73" s="2">
        <f t="shared" si="56"/>
        <v>1603</v>
      </c>
      <c r="D73" s="2">
        <f t="shared" si="56"/>
        <v>260</v>
      </c>
      <c r="E73" s="2">
        <f t="shared" si="57"/>
        <v>500</v>
      </c>
      <c r="F73" s="2">
        <v>454</v>
      </c>
      <c r="G73" s="2">
        <v>46</v>
      </c>
      <c r="H73" s="2">
        <f t="shared" si="58"/>
        <v>1363</v>
      </c>
      <c r="I73" s="2">
        <f t="shared" si="59"/>
        <v>1149</v>
      </c>
      <c r="J73" s="2">
        <f t="shared" si="59"/>
        <v>214</v>
      </c>
      <c r="K73" s="2">
        <f t="shared" si="60"/>
        <v>1057</v>
      </c>
      <c r="L73" s="2">
        <v>997</v>
      </c>
      <c r="M73" s="2">
        <v>60</v>
      </c>
      <c r="N73" s="2">
        <f t="shared" si="61"/>
        <v>306</v>
      </c>
      <c r="O73" s="2">
        <v>152</v>
      </c>
      <c r="P73" s="2">
        <v>154</v>
      </c>
      <c r="Q73" s="2"/>
      <c r="R73" s="2">
        <f aca="true" t="shared" si="62" ref="R73:R78">+B80-E80-K80-N80</f>
        <v>0</v>
      </c>
      <c r="S73" s="2">
        <f aca="true" t="shared" si="63" ref="S73:S78">+B80-E80-H80</f>
        <v>0</v>
      </c>
      <c r="T73" s="2"/>
      <c r="U73" s="2"/>
    </row>
    <row r="74" spans="1:21" ht="13.5">
      <c r="A74" s="1" t="s">
        <v>45</v>
      </c>
      <c r="B74" s="2">
        <f t="shared" si="55"/>
        <v>1880</v>
      </c>
      <c r="C74" s="2">
        <f t="shared" si="56"/>
        <v>1612</v>
      </c>
      <c r="D74" s="2">
        <f t="shared" si="56"/>
        <v>268</v>
      </c>
      <c r="E74" s="2">
        <f t="shared" si="57"/>
        <v>504</v>
      </c>
      <c r="F74" s="2">
        <v>460</v>
      </c>
      <c r="G74" s="2">
        <v>44</v>
      </c>
      <c r="H74" s="2">
        <f t="shared" si="58"/>
        <v>1376</v>
      </c>
      <c r="I74" s="2">
        <f t="shared" si="59"/>
        <v>1152</v>
      </c>
      <c r="J74" s="2">
        <f t="shared" si="59"/>
        <v>224</v>
      </c>
      <c r="K74" s="2">
        <f t="shared" si="60"/>
        <v>1049</v>
      </c>
      <c r="L74" s="2">
        <v>988</v>
      </c>
      <c r="M74" s="2">
        <v>61</v>
      </c>
      <c r="N74" s="2">
        <f t="shared" si="61"/>
        <v>327</v>
      </c>
      <c r="O74" s="2">
        <v>164</v>
      </c>
      <c r="P74" s="2">
        <v>163</v>
      </c>
      <c r="Q74" s="2"/>
      <c r="R74" s="2">
        <f t="shared" si="62"/>
        <v>0</v>
      </c>
      <c r="S74" s="2">
        <f t="shared" si="63"/>
        <v>0</v>
      </c>
      <c r="T74" s="2"/>
      <c r="U74" s="2"/>
    </row>
    <row r="75" spans="1:21" ht="13.5">
      <c r="A75" s="1" t="s">
        <v>47</v>
      </c>
      <c r="B75" s="14">
        <f>+C75+D75</f>
        <v>1877</v>
      </c>
      <c r="C75" s="2">
        <f aca="true" t="shared" si="64" ref="C75:D77">+F75+I75</f>
        <v>1613</v>
      </c>
      <c r="D75" s="2">
        <f t="shared" si="64"/>
        <v>264</v>
      </c>
      <c r="E75" s="2">
        <f>+F75+G75</f>
        <v>507</v>
      </c>
      <c r="F75" s="2">
        <v>464</v>
      </c>
      <c r="G75" s="2">
        <v>43</v>
      </c>
      <c r="H75" s="2">
        <f>+I75+J75</f>
        <v>1370</v>
      </c>
      <c r="I75" s="2">
        <f aca="true" t="shared" si="65" ref="I75:J77">+L75+O75</f>
        <v>1149</v>
      </c>
      <c r="J75" s="2">
        <f t="shared" si="65"/>
        <v>221</v>
      </c>
      <c r="K75" s="2">
        <f>+L75+M75</f>
        <v>1034</v>
      </c>
      <c r="L75" s="2">
        <v>978</v>
      </c>
      <c r="M75" s="2">
        <v>56</v>
      </c>
      <c r="N75" s="2">
        <f>+O75+P75</f>
        <v>336</v>
      </c>
      <c r="O75" s="2">
        <v>171</v>
      </c>
      <c r="P75" s="2">
        <v>165</v>
      </c>
      <c r="Q75" s="2"/>
      <c r="R75" s="2">
        <f t="shared" si="62"/>
        <v>0</v>
      </c>
      <c r="S75" s="2">
        <f t="shared" si="63"/>
        <v>0</v>
      </c>
      <c r="T75" s="2"/>
      <c r="U75" s="2"/>
    </row>
    <row r="76" spans="1:21" ht="13.5">
      <c r="A76" s="1" t="s">
        <v>55</v>
      </c>
      <c r="B76" s="14">
        <f>+C76+D76</f>
        <v>1890</v>
      </c>
      <c r="C76" s="2">
        <f t="shared" si="64"/>
        <v>1645</v>
      </c>
      <c r="D76" s="2">
        <f t="shared" si="64"/>
        <v>245</v>
      </c>
      <c r="E76" s="2">
        <f>+F76+G76</f>
        <v>513</v>
      </c>
      <c r="F76" s="2">
        <v>475</v>
      </c>
      <c r="G76" s="2">
        <v>38</v>
      </c>
      <c r="H76" s="2">
        <f>+I76+J76</f>
        <v>1377</v>
      </c>
      <c r="I76" s="2">
        <f t="shared" si="65"/>
        <v>1170</v>
      </c>
      <c r="J76" s="2">
        <f t="shared" si="65"/>
        <v>207</v>
      </c>
      <c r="K76" s="2">
        <f>+L76+M76</f>
        <v>1030</v>
      </c>
      <c r="L76" s="2">
        <v>985</v>
      </c>
      <c r="M76" s="2">
        <v>45</v>
      </c>
      <c r="N76" s="2">
        <f>+O76+P76</f>
        <v>347</v>
      </c>
      <c r="O76" s="2">
        <v>185</v>
      </c>
      <c r="P76" s="2">
        <v>162</v>
      </c>
      <c r="Q76" s="2"/>
      <c r="R76" s="2">
        <f t="shared" si="62"/>
        <v>0</v>
      </c>
      <c r="S76" s="2">
        <f t="shared" si="63"/>
        <v>0</v>
      </c>
      <c r="T76" s="2"/>
      <c r="U76" s="2"/>
    </row>
    <row r="77" spans="1:21" ht="13.5">
      <c r="A77" s="1" t="str">
        <f>+A28</f>
        <v>    2008-09  .................</v>
      </c>
      <c r="B77" s="14">
        <f>+C77+D77</f>
        <v>1882</v>
      </c>
      <c r="C77" s="2">
        <f t="shared" si="64"/>
        <v>1660</v>
      </c>
      <c r="D77" s="2">
        <f t="shared" si="64"/>
        <v>222</v>
      </c>
      <c r="E77" s="2">
        <f>+F77+G77</f>
        <v>509</v>
      </c>
      <c r="F77" s="2">
        <v>471</v>
      </c>
      <c r="G77" s="2">
        <v>38</v>
      </c>
      <c r="H77" s="2">
        <f>+I77+J77</f>
        <v>1373</v>
      </c>
      <c r="I77" s="2">
        <f t="shared" si="65"/>
        <v>1189</v>
      </c>
      <c r="J77" s="2">
        <f t="shared" si="65"/>
        <v>184</v>
      </c>
      <c r="K77" s="2">
        <f>+L77+M77</f>
        <v>1026</v>
      </c>
      <c r="L77" s="2">
        <v>983</v>
      </c>
      <c r="M77" s="2">
        <v>43</v>
      </c>
      <c r="N77" s="2">
        <f>+O77+P77</f>
        <v>347</v>
      </c>
      <c r="O77" s="2">
        <v>206</v>
      </c>
      <c r="P77" s="2">
        <v>141</v>
      </c>
      <c r="Q77" s="2"/>
      <c r="R77" s="2">
        <f t="shared" si="62"/>
        <v>0</v>
      </c>
      <c r="S77" s="2">
        <f t="shared" si="63"/>
        <v>0</v>
      </c>
      <c r="T77" s="2"/>
      <c r="U77" s="2"/>
    </row>
    <row r="78" spans="1:21" ht="13.5">
      <c r="A78" s="1" t="str">
        <f>+A29</f>
        <v>    2009-10  .................</v>
      </c>
      <c r="B78" s="14">
        <f>+C78+D78</f>
        <v>1909</v>
      </c>
      <c r="C78" s="2">
        <f>+F78+I78</f>
        <v>1695</v>
      </c>
      <c r="D78" s="2">
        <f>+G78+J78</f>
        <v>214</v>
      </c>
      <c r="E78" s="2">
        <f>+F78+G78</f>
        <v>532</v>
      </c>
      <c r="F78" s="2">
        <v>498</v>
      </c>
      <c r="G78" s="2">
        <v>34</v>
      </c>
      <c r="H78" s="2">
        <f>+I78+J78</f>
        <v>1377</v>
      </c>
      <c r="I78" s="2">
        <f>+L78+O78</f>
        <v>1197</v>
      </c>
      <c r="J78" s="2">
        <f>+M78+P78</f>
        <v>180</v>
      </c>
      <c r="K78" s="2">
        <f>+L78+M78</f>
        <v>1024</v>
      </c>
      <c r="L78" s="2">
        <v>985</v>
      </c>
      <c r="M78" s="2">
        <v>39</v>
      </c>
      <c r="N78" s="2">
        <f>+O78+P78</f>
        <v>353</v>
      </c>
      <c r="O78" s="2">
        <v>212</v>
      </c>
      <c r="P78" s="2">
        <v>141</v>
      </c>
      <c r="Q78" s="2"/>
      <c r="R78" s="2">
        <f t="shared" si="62"/>
        <v>0</v>
      </c>
      <c r="S78" s="2">
        <f t="shared" si="63"/>
        <v>0</v>
      </c>
      <c r="T78" s="2"/>
      <c r="U78" s="2"/>
    </row>
    <row r="79" spans="1:21" ht="13.5">
      <c r="A79" s="1" t="str">
        <f>+A30</f>
        <v>    2010-11  .................</v>
      </c>
      <c r="B79" s="2">
        <f>+C79+D79</f>
        <v>1929</v>
      </c>
      <c r="C79" s="2">
        <f>+F79+I79</f>
        <v>1743</v>
      </c>
      <c r="D79" s="2">
        <f>+G79+J79</f>
        <v>186</v>
      </c>
      <c r="E79" s="2">
        <f>+F79+G79</f>
        <v>532</v>
      </c>
      <c r="F79" s="2">
        <v>502</v>
      </c>
      <c r="G79" s="2">
        <v>30</v>
      </c>
      <c r="H79" s="2">
        <f>+I79+J79</f>
        <v>1397</v>
      </c>
      <c r="I79" s="2">
        <f>+L79+O79</f>
        <v>1241</v>
      </c>
      <c r="J79" s="2">
        <f>+M79+P79</f>
        <v>156</v>
      </c>
      <c r="K79" s="2">
        <f>+L79+M79</f>
        <v>1018</v>
      </c>
      <c r="L79" s="2">
        <v>983</v>
      </c>
      <c r="M79" s="2">
        <v>35</v>
      </c>
      <c r="N79" s="2">
        <f>+O79+P79</f>
        <v>379</v>
      </c>
      <c r="O79" s="2">
        <v>258</v>
      </c>
      <c r="P79" s="2">
        <v>121</v>
      </c>
      <c r="Q79" s="2"/>
      <c r="R79" s="2"/>
      <c r="S79" s="2"/>
      <c r="T79" s="2"/>
      <c r="U79" s="2"/>
    </row>
    <row r="80" spans="1:21" ht="13.5">
      <c r="A80" s="1" t="s">
        <v>25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2"/>
      <c r="R80" s="2"/>
      <c r="S80" s="2"/>
      <c r="T80" s="2"/>
      <c r="U80" s="2"/>
    </row>
    <row r="81" spans="1:21" ht="13.5">
      <c r="A81" s="1" t="s">
        <v>26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2"/>
      <c r="R81" s="2"/>
      <c r="S81" s="2"/>
      <c r="T81" s="2"/>
      <c r="U81" s="2"/>
    </row>
    <row r="82" spans="1:21" ht="13.5">
      <c r="A82" s="1" t="s">
        <v>8</v>
      </c>
      <c r="B82" s="2">
        <f aca="true" t="shared" si="66" ref="B82:B87">+C82+D82</f>
        <v>576</v>
      </c>
      <c r="C82" s="2">
        <f aca="true" t="shared" si="67" ref="C82:D87">+F82+I82</f>
        <v>556</v>
      </c>
      <c r="D82" s="2">
        <f t="shared" si="67"/>
        <v>20</v>
      </c>
      <c r="E82" s="2">
        <f aca="true" t="shared" si="68" ref="E82:E87">+F82+G82</f>
        <v>267</v>
      </c>
      <c r="F82" s="2">
        <v>255</v>
      </c>
      <c r="G82" s="2">
        <v>12</v>
      </c>
      <c r="H82" s="2">
        <f aca="true" t="shared" si="69" ref="H82:H87">+I82+J82</f>
        <v>309</v>
      </c>
      <c r="I82" s="2">
        <f aca="true" t="shared" si="70" ref="I82:J87">+L82+O82</f>
        <v>301</v>
      </c>
      <c r="J82" s="2">
        <f t="shared" si="70"/>
        <v>8</v>
      </c>
      <c r="K82" s="2">
        <f aca="true" t="shared" si="71" ref="K82:K87">+L82+M82</f>
        <v>306</v>
      </c>
      <c r="L82" s="2">
        <v>300</v>
      </c>
      <c r="M82" s="2">
        <v>6</v>
      </c>
      <c r="N82" s="2">
        <f aca="true" t="shared" si="72" ref="N82:N87">+O82+P82</f>
        <v>3</v>
      </c>
      <c r="O82" s="2">
        <v>1</v>
      </c>
      <c r="P82" s="2">
        <v>2</v>
      </c>
      <c r="Q82" s="2"/>
      <c r="R82" s="2">
        <f>+B85-E85-K85-N85</f>
        <v>0</v>
      </c>
      <c r="S82" s="2">
        <f>+B85-E85-H85</f>
        <v>0</v>
      </c>
      <c r="T82" s="2"/>
      <c r="U82" s="2"/>
    </row>
    <row r="83" spans="1:21" ht="13.5">
      <c r="A83" s="1" t="s">
        <v>9</v>
      </c>
      <c r="B83" s="2">
        <f t="shared" si="66"/>
        <v>594</v>
      </c>
      <c r="C83" s="2">
        <f t="shared" si="67"/>
        <v>577</v>
      </c>
      <c r="D83" s="2">
        <f t="shared" si="67"/>
        <v>17</v>
      </c>
      <c r="E83" s="2">
        <f t="shared" si="68"/>
        <v>282</v>
      </c>
      <c r="F83" s="2">
        <v>270</v>
      </c>
      <c r="G83" s="2">
        <v>12</v>
      </c>
      <c r="H83" s="2">
        <f t="shared" si="69"/>
        <v>312</v>
      </c>
      <c r="I83" s="2">
        <f t="shared" si="70"/>
        <v>307</v>
      </c>
      <c r="J83" s="2">
        <f t="shared" si="70"/>
        <v>5</v>
      </c>
      <c r="K83" s="2">
        <f t="shared" si="71"/>
        <v>311</v>
      </c>
      <c r="L83" s="2">
        <v>306</v>
      </c>
      <c r="M83" s="2">
        <v>5</v>
      </c>
      <c r="N83" s="2">
        <f t="shared" si="72"/>
        <v>1</v>
      </c>
      <c r="O83" s="2">
        <v>1</v>
      </c>
      <c r="P83" s="2">
        <v>0</v>
      </c>
      <c r="Q83" s="2"/>
      <c r="R83" s="2">
        <f>+B86-E86-K86-N86</f>
        <v>0</v>
      </c>
      <c r="S83" s="2">
        <f>+B86-E86-H86</f>
        <v>0</v>
      </c>
      <c r="T83" s="2"/>
      <c r="U83" s="2"/>
    </row>
    <row r="84" spans="1:21" ht="13.5">
      <c r="A84" s="1" t="s">
        <v>10</v>
      </c>
      <c r="B84" s="2">
        <f t="shared" si="66"/>
        <v>596</v>
      </c>
      <c r="C84" s="2">
        <f t="shared" si="67"/>
        <v>582</v>
      </c>
      <c r="D84" s="2">
        <f t="shared" si="67"/>
        <v>14</v>
      </c>
      <c r="E84" s="2">
        <f t="shared" si="68"/>
        <v>287</v>
      </c>
      <c r="F84" s="2">
        <v>276</v>
      </c>
      <c r="G84" s="2">
        <v>11</v>
      </c>
      <c r="H84" s="2">
        <f t="shared" si="69"/>
        <v>309</v>
      </c>
      <c r="I84" s="2">
        <f t="shared" si="70"/>
        <v>306</v>
      </c>
      <c r="J84" s="2">
        <f t="shared" si="70"/>
        <v>3</v>
      </c>
      <c r="K84" s="2">
        <f t="shared" si="71"/>
        <v>308</v>
      </c>
      <c r="L84" s="2">
        <v>305</v>
      </c>
      <c r="M84" s="2">
        <v>3</v>
      </c>
      <c r="N84" s="2">
        <f t="shared" si="72"/>
        <v>1</v>
      </c>
      <c r="O84" s="2">
        <v>1</v>
      </c>
      <c r="P84" s="2">
        <v>0</v>
      </c>
      <c r="Q84" s="2"/>
      <c r="R84" s="2">
        <f>+B87-E87-K87-N87</f>
        <v>0</v>
      </c>
      <c r="S84" s="2">
        <f>+B87-E87-H87</f>
        <v>0</v>
      </c>
      <c r="T84" s="2"/>
      <c r="U84" s="2"/>
    </row>
    <row r="85" spans="1:21" ht="13.5">
      <c r="A85" s="1" t="s">
        <v>29</v>
      </c>
      <c r="B85" s="2">
        <f t="shared" si="66"/>
        <v>599</v>
      </c>
      <c r="C85" s="2">
        <f t="shared" si="67"/>
        <v>586</v>
      </c>
      <c r="D85" s="2">
        <f t="shared" si="67"/>
        <v>13</v>
      </c>
      <c r="E85" s="2">
        <f t="shared" si="68"/>
        <v>291</v>
      </c>
      <c r="F85" s="2">
        <v>281</v>
      </c>
      <c r="G85" s="2">
        <v>10</v>
      </c>
      <c r="H85" s="2">
        <f t="shared" si="69"/>
        <v>308</v>
      </c>
      <c r="I85" s="2">
        <f t="shared" si="70"/>
        <v>305</v>
      </c>
      <c r="J85" s="2">
        <f t="shared" si="70"/>
        <v>3</v>
      </c>
      <c r="K85" s="2">
        <f t="shared" si="71"/>
        <v>307</v>
      </c>
      <c r="L85" s="2">
        <v>304</v>
      </c>
      <c r="M85" s="2">
        <v>3</v>
      </c>
      <c r="N85" s="2">
        <f t="shared" si="72"/>
        <v>1</v>
      </c>
      <c r="O85" s="2">
        <v>1</v>
      </c>
      <c r="P85" s="2">
        <v>0</v>
      </c>
      <c r="Q85" s="2"/>
      <c r="R85" s="2">
        <f>+B88-E88-K88-N88</f>
        <v>0</v>
      </c>
      <c r="S85" s="2">
        <f>+B88-E88-H88</f>
        <v>0</v>
      </c>
      <c r="T85" s="2"/>
      <c r="U85" s="2"/>
    </row>
    <row r="86" spans="1:21" ht="13.5">
      <c r="A86" s="1" t="s">
        <v>32</v>
      </c>
      <c r="B86" s="2">
        <f t="shared" si="66"/>
        <v>603</v>
      </c>
      <c r="C86" s="2">
        <f t="shared" si="67"/>
        <v>592</v>
      </c>
      <c r="D86" s="2">
        <f t="shared" si="67"/>
        <v>11</v>
      </c>
      <c r="E86" s="2">
        <f t="shared" si="68"/>
        <v>288</v>
      </c>
      <c r="F86" s="2">
        <v>279</v>
      </c>
      <c r="G86" s="2">
        <v>9</v>
      </c>
      <c r="H86" s="2">
        <f t="shared" si="69"/>
        <v>315</v>
      </c>
      <c r="I86" s="2">
        <f t="shared" si="70"/>
        <v>313</v>
      </c>
      <c r="J86" s="2">
        <f t="shared" si="70"/>
        <v>2</v>
      </c>
      <c r="K86" s="2">
        <f t="shared" si="71"/>
        <v>313</v>
      </c>
      <c r="L86" s="2">
        <v>311</v>
      </c>
      <c r="M86" s="2">
        <v>2</v>
      </c>
      <c r="N86" s="2">
        <f t="shared" si="72"/>
        <v>2</v>
      </c>
      <c r="O86" s="2">
        <v>2</v>
      </c>
      <c r="P86" s="2">
        <v>0</v>
      </c>
      <c r="Q86" s="2"/>
      <c r="R86" s="2">
        <f aca="true" t="shared" si="73" ref="R86:R91">+B93-E93-K93-N93</f>
        <v>0</v>
      </c>
      <c r="S86" s="2">
        <f aca="true" t="shared" si="74" ref="S86:S91">+B93-E93-H93</f>
        <v>0</v>
      </c>
      <c r="T86" s="2"/>
      <c r="U86" s="2"/>
    </row>
    <row r="87" spans="1:21" ht="13.5">
      <c r="A87" s="1" t="s">
        <v>45</v>
      </c>
      <c r="B87" s="2">
        <f t="shared" si="66"/>
        <v>590</v>
      </c>
      <c r="C87" s="2">
        <f t="shared" si="67"/>
        <v>580</v>
      </c>
      <c r="D87" s="2">
        <f t="shared" si="67"/>
        <v>10</v>
      </c>
      <c r="E87" s="2">
        <f t="shared" si="68"/>
        <v>285</v>
      </c>
      <c r="F87" s="2">
        <v>277</v>
      </c>
      <c r="G87" s="2">
        <v>8</v>
      </c>
      <c r="H87" s="2">
        <f t="shared" si="69"/>
        <v>305</v>
      </c>
      <c r="I87" s="2">
        <f t="shared" si="70"/>
        <v>303</v>
      </c>
      <c r="J87" s="2">
        <f t="shared" si="70"/>
        <v>2</v>
      </c>
      <c r="K87" s="2">
        <f t="shared" si="71"/>
        <v>303</v>
      </c>
      <c r="L87" s="2">
        <v>301</v>
      </c>
      <c r="M87" s="2">
        <v>2</v>
      </c>
      <c r="N87" s="2">
        <f t="shared" si="72"/>
        <v>2</v>
      </c>
      <c r="O87" s="2">
        <v>2</v>
      </c>
      <c r="P87" s="2">
        <v>0</v>
      </c>
      <c r="Q87" s="2"/>
      <c r="R87" s="2">
        <f t="shared" si="73"/>
        <v>0</v>
      </c>
      <c r="S87" s="2">
        <f t="shared" si="74"/>
        <v>0</v>
      </c>
      <c r="T87" s="2"/>
      <c r="U87" s="2"/>
    </row>
    <row r="88" spans="1:21" ht="13.5">
      <c r="A88" s="1" t="s">
        <v>47</v>
      </c>
      <c r="B88" s="2">
        <f>+C88+D88</f>
        <v>606</v>
      </c>
      <c r="C88" s="2">
        <f aca="true" t="shared" si="75" ref="C88:D90">+F88+I88</f>
        <v>598</v>
      </c>
      <c r="D88" s="2">
        <f t="shared" si="75"/>
        <v>8</v>
      </c>
      <c r="E88" s="2">
        <f>+F88+G88</f>
        <v>292</v>
      </c>
      <c r="F88" s="2">
        <v>286</v>
      </c>
      <c r="G88" s="2">
        <v>6</v>
      </c>
      <c r="H88" s="2">
        <f>+I88+J88</f>
        <v>314</v>
      </c>
      <c r="I88" s="2">
        <f aca="true" t="shared" si="76" ref="I88:J90">+L88+O88</f>
        <v>312</v>
      </c>
      <c r="J88" s="2">
        <f t="shared" si="76"/>
        <v>2</v>
      </c>
      <c r="K88" s="2">
        <f>+L88+M88</f>
        <v>312</v>
      </c>
      <c r="L88" s="2">
        <v>310</v>
      </c>
      <c r="M88" s="2">
        <v>2</v>
      </c>
      <c r="N88" s="2">
        <f>+O88+P88</f>
        <v>2</v>
      </c>
      <c r="O88" s="2">
        <v>2</v>
      </c>
      <c r="P88" s="2">
        <v>0</v>
      </c>
      <c r="Q88" s="2"/>
      <c r="R88" s="2">
        <f t="shared" si="73"/>
        <v>0</v>
      </c>
      <c r="S88" s="2">
        <f t="shared" si="74"/>
        <v>0</v>
      </c>
      <c r="T88" s="2"/>
      <c r="U88" s="2"/>
    </row>
    <row r="89" spans="1:21" ht="13.5">
      <c r="A89" s="1" t="s">
        <v>55</v>
      </c>
      <c r="B89" s="2">
        <f>+C89+D89</f>
        <v>616</v>
      </c>
      <c r="C89" s="2">
        <f t="shared" si="75"/>
        <v>608</v>
      </c>
      <c r="D89" s="2">
        <f t="shared" si="75"/>
        <v>8</v>
      </c>
      <c r="E89" s="2">
        <f>+F89+G89</f>
        <v>297</v>
      </c>
      <c r="F89" s="2">
        <v>290</v>
      </c>
      <c r="G89" s="2">
        <v>7</v>
      </c>
      <c r="H89" s="2">
        <f>+I89+J89</f>
        <v>319</v>
      </c>
      <c r="I89" s="2">
        <f t="shared" si="76"/>
        <v>318</v>
      </c>
      <c r="J89" s="2">
        <f t="shared" si="76"/>
        <v>1</v>
      </c>
      <c r="K89" s="2">
        <f>+L89+M89</f>
        <v>317</v>
      </c>
      <c r="L89" s="2">
        <v>316</v>
      </c>
      <c r="M89" s="2">
        <v>1</v>
      </c>
      <c r="N89" s="2">
        <f>+O89+P89</f>
        <v>2</v>
      </c>
      <c r="O89" s="2">
        <v>2</v>
      </c>
      <c r="P89" s="2">
        <v>0</v>
      </c>
      <c r="Q89" s="2"/>
      <c r="R89" s="2">
        <f t="shared" si="73"/>
        <v>0</v>
      </c>
      <c r="S89" s="2">
        <f t="shared" si="74"/>
        <v>0</v>
      </c>
      <c r="T89" s="2"/>
      <c r="U89" s="2"/>
    </row>
    <row r="90" spans="1:21" ht="13.5">
      <c r="A90" s="1" t="str">
        <f>+A28</f>
        <v>    2008-09  .................</v>
      </c>
      <c r="B90" s="2">
        <f>+C90+D90</f>
        <v>608</v>
      </c>
      <c r="C90" s="2">
        <f t="shared" si="75"/>
        <v>600</v>
      </c>
      <c r="D90" s="2">
        <f t="shared" si="75"/>
        <v>8</v>
      </c>
      <c r="E90" s="2">
        <f>+F90+G90</f>
        <v>292</v>
      </c>
      <c r="F90" s="2">
        <v>285</v>
      </c>
      <c r="G90" s="2">
        <v>7</v>
      </c>
      <c r="H90" s="2">
        <f>+I90+J90</f>
        <v>316</v>
      </c>
      <c r="I90" s="2">
        <f t="shared" si="76"/>
        <v>315</v>
      </c>
      <c r="J90" s="2">
        <f t="shared" si="76"/>
        <v>1</v>
      </c>
      <c r="K90" s="2">
        <f>+L90+M90</f>
        <v>314</v>
      </c>
      <c r="L90" s="2">
        <v>313</v>
      </c>
      <c r="M90" s="2">
        <v>1</v>
      </c>
      <c r="N90" s="2">
        <f>+O90+P90</f>
        <v>2</v>
      </c>
      <c r="O90" s="2">
        <v>2</v>
      </c>
      <c r="P90" s="2">
        <v>0</v>
      </c>
      <c r="Q90" s="2"/>
      <c r="R90" s="2">
        <f t="shared" si="73"/>
        <v>0</v>
      </c>
      <c r="S90" s="2">
        <f t="shared" si="74"/>
        <v>0</v>
      </c>
      <c r="T90" s="2"/>
      <c r="U90" s="2"/>
    </row>
    <row r="91" spans="1:21" ht="13.5">
      <c r="A91" s="1" t="str">
        <f>+A29</f>
        <v>    2009-10  .................</v>
      </c>
      <c r="B91" s="2">
        <f>+C91+D91</f>
        <v>616</v>
      </c>
      <c r="C91" s="2">
        <f>+F91+I91</f>
        <v>609</v>
      </c>
      <c r="D91" s="2">
        <f>+G91+J91</f>
        <v>7</v>
      </c>
      <c r="E91" s="2">
        <f>+F91+G91</f>
        <v>295</v>
      </c>
      <c r="F91" s="2">
        <v>289</v>
      </c>
      <c r="G91" s="2">
        <v>6</v>
      </c>
      <c r="H91" s="2">
        <f>+I91+J91</f>
        <v>321</v>
      </c>
      <c r="I91" s="2">
        <f>+L91+O91</f>
        <v>320</v>
      </c>
      <c r="J91" s="2">
        <f>+M91+P91</f>
        <v>1</v>
      </c>
      <c r="K91" s="2">
        <f>+L91+M91</f>
        <v>318</v>
      </c>
      <c r="L91" s="2">
        <v>317</v>
      </c>
      <c r="M91" s="2">
        <v>1</v>
      </c>
      <c r="N91" s="2">
        <f>+O91+P91</f>
        <v>3</v>
      </c>
      <c r="O91" s="2">
        <v>3</v>
      </c>
      <c r="P91" s="2">
        <v>0</v>
      </c>
      <c r="Q91" s="2"/>
      <c r="R91" s="2">
        <f t="shared" si="73"/>
        <v>0</v>
      </c>
      <c r="S91" s="2">
        <f t="shared" si="74"/>
        <v>0</v>
      </c>
      <c r="T91" s="2"/>
      <c r="U91" s="2"/>
    </row>
    <row r="92" spans="1:21" ht="13.5">
      <c r="A92" s="1" t="str">
        <f>+A30</f>
        <v>    2010-11  .................</v>
      </c>
      <c r="B92" s="2">
        <f>+C92+D92</f>
        <v>617</v>
      </c>
      <c r="C92" s="2">
        <f>+F92+I92</f>
        <v>606</v>
      </c>
      <c r="D92" s="2">
        <f>+G92+J92</f>
        <v>11</v>
      </c>
      <c r="E92" s="2">
        <f>+F92+G92</f>
        <v>296</v>
      </c>
      <c r="F92" s="2">
        <v>289</v>
      </c>
      <c r="G92" s="2">
        <v>7</v>
      </c>
      <c r="H92" s="2">
        <f>+I92+J92</f>
        <v>321</v>
      </c>
      <c r="I92" s="2">
        <f>+L92+O92</f>
        <v>317</v>
      </c>
      <c r="J92" s="2">
        <f>+M92+P92</f>
        <v>4</v>
      </c>
      <c r="K92" s="2">
        <f>+L92+M92</f>
        <v>317</v>
      </c>
      <c r="L92" s="2">
        <v>315</v>
      </c>
      <c r="M92" s="2">
        <v>2</v>
      </c>
      <c r="N92" s="2">
        <f>+O92+P92</f>
        <v>4</v>
      </c>
      <c r="O92" s="2">
        <v>2</v>
      </c>
      <c r="P92" s="2">
        <v>2</v>
      </c>
      <c r="Q92" s="2"/>
      <c r="R92" s="2"/>
      <c r="S92" s="2"/>
      <c r="T92" s="2"/>
      <c r="U92" s="2"/>
    </row>
    <row r="93" spans="1:21" ht="13.5">
      <c r="A93" s="1" t="s">
        <v>13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2"/>
      <c r="R93" s="2"/>
      <c r="S93" s="2"/>
      <c r="T93" s="2"/>
      <c r="U93" s="2"/>
    </row>
    <row r="94" spans="1:21" ht="13.5">
      <c r="A94" s="1" t="s">
        <v>8</v>
      </c>
      <c r="B94" s="2">
        <f aca="true" t="shared" si="77" ref="B94:B99">+C94+D94</f>
        <v>758</v>
      </c>
      <c r="C94" s="2">
        <f aca="true" t="shared" si="78" ref="C94:D99">+F94+I94</f>
        <v>699</v>
      </c>
      <c r="D94" s="2">
        <f t="shared" si="78"/>
        <v>59</v>
      </c>
      <c r="E94" s="2">
        <f aca="true" t="shared" si="79" ref="E94:E99">+F94+G94</f>
        <v>45</v>
      </c>
      <c r="F94" s="2">
        <v>43</v>
      </c>
      <c r="G94" s="2">
        <v>2</v>
      </c>
      <c r="H94" s="2">
        <f aca="true" t="shared" si="80" ref="H94:H99">+I94+J94</f>
        <v>713</v>
      </c>
      <c r="I94" s="2">
        <f aca="true" t="shared" si="81" ref="I94:J99">+L94+O94</f>
        <v>656</v>
      </c>
      <c r="J94" s="2">
        <f t="shared" si="81"/>
        <v>57</v>
      </c>
      <c r="K94" s="2">
        <f aca="true" t="shared" si="82" ref="K94:K99">+L94+M94</f>
        <v>644</v>
      </c>
      <c r="L94" s="2">
        <v>613</v>
      </c>
      <c r="M94" s="2">
        <v>31</v>
      </c>
      <c r="N94" s="2">
        <f aca="true" t="shared" si="83" ref="N94:N99">+O94+P94</f>
        <v>69</v>
      </c>
      <c r="O94" s="2">
        <v>43</v>
      </c>
      <c r="P94" s="2">
        <v>26</v>
      </c>
      <c r="Q94" s="2"/>
      <c r="R94" s="2">
        <f>+B97-E97-K97-N97</f>
        <v>0</v>
      </c>
      <c r="S94" s="2">
        <f>+B97-E97-H97</f>
        <v>0</v>
      </c>
      <c r="T94" s="2"/>
      <c r="U94" s="2"/>
    </row>
    <row r="95" spans="1:21" ht="13.5">
      <c r="A95" s="1" t="s">
        <v>9</v>
      </c>
      <c r="B95" s="2">
        <f t="shared" si="77"/>
        <v>755</v>
      </c>
      <c r="C95" s="2">
        <f t="shared" si="78"/>
        <v>701</v>
      </c>
      <c r="D95" s="2">
        <f t="shared" si="78"/>
        <v>54</v>
      </c>
      <c r="E95" s="2">
        <f t="shared" si="79"/>
        <v>50</v>
      </c>
      <c r="F95" s="2">
        <v>47</v>
      </c>
      <c r="G95" s="2">
        <v>3</v>
      </c>
      <c r="H95" s="2">
        <f t="shared" si="80"/>
        <v>705</v>
      </c>
      <c r="I95" s="2">
        <f t="shared" si="81"/>
        <v>654</v>
      </c>
      <c r="J95" s="2">
        <f t="shared" si="81"/>
        <v>51</v>
      </c>
      <c r="K95" s="2">
        <f t="shared" si="82"/>
        <v>670</v>
      </c>
      <c r="L95" s="2">
        <v>641</v>
      </c>
      <c r="M95" s="2">
        <v>29</v>
      </c>
      <c r="N95" s="2">
        <f t="shared" si="83"/>
        <v>35</v>
      </c>
      <c r="O95" s="2">
        <v>13</v>
      </c>
      <c r="P95" s="2">
        <v>22</v>
      </c>
      <c r="Q95" s="2"/>
      <c r="R95" s="2">
        <f>+B98-E98-K98-N98</f>
        <v>0</v>
      </c>
      <c r="S95" s="2">
        <f>+B98-E98-H98</f>
        <v>0</v>
      </c>
      <c r="T95" s="2"/>
      <c r="U95" s="2"/>
    </row>
    <row r="96" spans="1:21" ht="13.5">
      <c r="A96" s="1" t="s">
        <v>10</v>
      </c>
      <c r="B96" s="2">
        <f t="shared" si="77"/>
        <v>761</v>
      </c>
      <c r="C96" s="2">
        <f t="shared" si="78"/>
        <v>712</v>
      </c>
      <c r="D96" s="2">
        <f t="shared" si="78"/>
        <v>49</v>
      </c>
      <c r="E96" s="2">
        <f t="shared" si="79"/>
        <v>52</v>
      </c>
      <c r="F96" s="2">
        <v>49</v>
      </c>
      <c r="G96" s="2">
        <v>3</v>
      </c>
      <c r="H96" s="2">
        <f t="shared" si="80"/>
        <v>709</v>
      </c>
      <c r="I96" s="2">
        <f t="shared" si="81"/>
        <v>663</v>
      </c>
      <c r="J96" s="2">
        <f t="shared" si="81"/>
        <v>46</v>
      </c>
      <c r="K96" s="2">
        <f t="shared" si="82"/>
        <v>674</v>
      </c>
      <c r="L96" s="2">
        <v>648</v>
      </c>
      <c r="M96" s="2">
        <v>26</v>
      </c>
      <c r="N96" s="2">
        <f t="shared" si="83"/>
        <v>35</v>
      </c>
      <c r="O96" s="2">
        <v>15</v>
      </c>
      <c r="P96" s="2">
        <v>20</v>
      </c>
      <c r="Q96" s="2"/>
      <c r="R96" s="2">
        <f>+B99-E99-K99-N99</f>
        <v>0</v>
      </c>
      <c r="S96" s="2">
        <f>+B99-E99-H99</f>
        <v>0</v>
      </c>
      <c r="T96" s="2"/>
      <c r="U96" s="2"/>
    </row>
    <row r="97" spans="1:21" ht="13.5">
      <c r="A97" s="1" t="s">
        <v>29</v>
      </c>
      <c r="B97" s="2">
        <f t="shared" si="77"/>
        <v>760</v>
      </c>
      <c r="C97" s="2">
        <f t="shared" si="78"/>
        <v>713</v>
      </c>
      <c r="D97" s="2">
        <f t="shared" si="78"/>
        <v>47</v>
      </c>
      <c r="E97" s="2">
        <f t="shared" si="79"/>
        <v>47</v>
      </c>
      <c r="F97" s="2">
        <v>44</v>
      </c>
      <c r="G97" s="2">
        <v>3</v>
      </c>
      <c r="H97" s="2">
        <f t="shared" si="80"/>
        <v>713</v>
      </c>
      <c r="I97" s="2">
        <f t="shared" si="81"/>
        <v>669</v>
      </c>
      <c r="J97" s="2">
        <f t="shared" si="81"/>
        <v>44</v>
      </c>
      <c r="K97" s="2">
        <f t="shared" si="82"/>
        <v>681</v>
      </c>
      <c r="L97" s="2">
        <v>655</v>
      </c>
      <c r="M97" s="2">
        <v>26</v>
      </c>
      <c r="N97" s="2">
        <f t="shared" si="83"/>
        <v>32</v>
      </c>
      <c r="O97" s="2">
        <v>14</v>
      </c>
      <c r="P97" s="2">
        <v>18</v>
      </c>
      <c r="Q97" s="2"/>
      <c r="R97" s="2">
        <f>+B100-E100-K100-N100</f>
        <v>0</v>
      </c>
      <c r="S97" s="2">
        <f>+B100-E100-H100</f>
        <v>0</v>
      </c>
      <c r="T97" s="2"/>
      <c r="U97" s="2"/>
    </row>
    <row r="98" spans="1:21" ht="13.5">
      <c r="A98" s="1" t="s">
        <v>32</v>
      </c>
      <c r="B98" s="2">
        <f t="shared" si="77"/>
        <v>742</v>
      </c>
      <c r="C98" s="2">
        <f t="shared" si="78"/>
        <v>702</v>
      </c>
      <c r="D98" s="2">
        <f t="shared" si="78"/>
        <v>40</v>
      </c>
      <c r="E98" s="2">
        <f t="shared" si="79"/>
        <v>48</v>
      </c>
      <c r="F98" s="2">
        <v>46</v>
      </c>
      <c r="G98" s="2">
        <v>2</v>
      </c>
      <c r="H98" s="2">
        <f t="shared" si="80"/>
        <v>694</v>
      </c>
      <c r="I98" s="2">
        <f t="shared" si="81"/>
        <v>656</v>
      </c>
      <c r="J98" s="2">
        <f t="shared" si="81"/>
        <v>38</v>
      </c>
      <c r="K98" s="2">
        <f t="shared" si="82"/>
        <v>663</v>
      </c>
      <c r="L98" s="2">
        <v>641</v>
      </c>
      <c r="M98" s="2">
        <v>22</v>
      </c>
      <c r="N98" s="2">
        <f t="shared" si="83"/>
        <v>31</v>
      </c>
      <c r="O98" s="2">
        <v>15</v>
      </c>
      <c r="P98" s="2">
        <v>16</v>
      </c>
      <c r="Q98" s="2"/>
      <c r="R98" s="2">
        <f aca="true" t="shared" si="84" ref="R98:R103">+B105-E105-K105-N105</f>
        <v>0</v>
      </c>
      <c r="S98" s="2">
        <f aca="true" t="shared" si="85" ref="S98:S103">+B105-E105-H105</f>
        <v>0</v>
      </c>
      <c r="T98" s="2"/>
      <c r="U98" s="2"/>
    </row>
    <row r="99" spans="1:21" ht="13.5">
      <c r="A99" s="1" t="s">
        <v>45</v>
      </c>
      <c r="B99" s="2">
        <f t="shared" si="77"/>
        <v>744</v>
      </c>
      <c r="C99" s="2">
        <f t="shared" si="78"/>
        <v>702</v>
      </c>
      <c r="D99" s="2">
        <f t="shared" si="78"/>
        <v>42</v>
      </c>
      <c r="E99" s="2">
        <f t="shared" si="79"/>
        <v>47</v>
      </c>
      <c r="F99" s="2">
        <v>45</v>
      </c>
      <c r="G99" s="2">
        <v>2</v>
      </c>
      <c r="H99" s="2">
        <f t="shared" si="80"/>
        <v>697</v>
      </c>
      <c r="I99" s="2">
        <f t="shared" si="81"/>
        <v>657</v>
      </c>
      <c r="J99" s="2">
        <f t="shared" si="81"/>
        <v>40</v>
      </c>
      <c r="K99" s="2">
        <f t="shared" si="82"/>
        <v>664</v>
      </c>
      <c r="L99" s="2">
        <v>638</v>
      </c>
      <c r="M99" s="2">
        <v>26</v>
      </c>
      <c r="N99" s="2">
        <f t="shared" si="83"/>
        <v>33</v>
      </c>
      <c r="O99" s="2">
        <v>19</v>
      </c>
      <c r="P99" s="2">
        <v>14</v>
      </c>
      <c r="Q99" s="2"/>
      <c r="R99" s="2">
        <f t="shared" si="84"/>
        <v>0</v>
      </c>
      <c r="S99" s="2">
        <f t="shared" si="85"/>
        <v>0</v>
      </c>
      <c r="T99" s="2"/>
      <c r="U99" s="2"/>
    </row>
    <row r="100" spans="1:21" ht="13.5">
      <c r="A100" s="1" t="s">
        <v>47</v>
      </c>
      <c r="B100" s="2">
        <f>+C100+D100</f>
        <v>721</v>
      </c>
      <c r="C100" s="2">
        <f aca="true" t="shared" si="86" ref="C100:D102">+F100+I100</f>
        <v>688</v>
      </c>
      <c r="D100" s="2">
        <f t="shared" si="86"/>
        <v>33</v>
      </c>
      <c r="E100" s="2">
        <f>+F100+G100</f>
        <v>42</v>
      </c>
      <c r="F100" s="2">
        <v>40</v>
      </c>
      <c r="G100" s="2">
        <v>2</v>
      </c>
      <c r="H100" s="2">
        <f>+I100+J100</f>
        <v>679</v>
      </c>
      <c r="I100" s="2">
        <f aca="true" t="shared" si="87" ref="I100:J102">+L100+O100</f>
        <v>648</v>
      </c>
      <c r="J100" s="2">
        <f t="shared" si="87"/>
        <v>31</v>
      </c>
      <c r="K100" s="2">
        <f>+L100+M100</f>
        <v>661</v>
      </c>
      <c r="L100" s="2">
        <v>637</v>
      </c>
      <c r="M100" s="2">
        <v>24</v>
      </c>
      <c r="N100" s="2">
        <f>+O100+P100</f>
        <v>18</v>
      </c>
      <c r="O100" s="2">
        <v>11</v>
      </c>
      <c r="P100" s="2">
        <v>7</v>
      </c>
      <c r="Q100" s="2"/>
      <c r="R100" s="2">
        <f t="shared" si="84"/>
        <v>0</v>
      </c>
      <c r="S100" s="2">
        <f t="shared" si="85"/>
        <v>0</v>
      </c>
      <c r="T100" s="2"/>
      <c r="U100" s="2"/>
    </row>
    <row r="101" spans="1:21" ht="13.5">
      <c r="A101" s="1" t="s">
        <v>55</v>
      </c>
      <c r="B101" s="2">
        <f>+C101+D101</f>
        <v>717</v>
      </c>
      <c r="C101" s="2">
        <f t="shared" si="86"/>
        <v>682</v>
      </c>
      <c r="D101" s="2">
        <f t="shared" si="86"/>
        <v>35</v>
      </c>
      <c r="E101" s="2">
        <f>+F101+G101</f>
        <v>43</v>
      </c>
      <c r="F101" s="2">
        <v>41</v>
      </c>
      <c r="G101" s="2">
        <v>2</v>
      </c>
      <c r="H101" s="2">
        <f>+I101+J101</f>
        <v>674</v>
      </c>
      <c r="I101" s="2">
        <f t="shared" si="87"/>
        <v>641</v>
      </c>
      <c r="J101" s="2">
        <f t="shared" si="87"/>
        <v>33</v>
      </c>
      <c r="K101" s="2">
        <f>+L101+M101</f>
        <v>653</v>
      </c>
      <c r="L101" s="2">
        <v>630</v>
      </c>
      <c r="M101" s="2">
        <v>23</v>
      </c>
      <c r="N101" s="2">
        <f>+O101+P101</f>
        <v>21</v>
      </c>
      <c r="O101" s="2">
        <v>11</v>
      </c>
      <c r="P101" s="2">
        <v>10</v>
      </c>
      <c r="Q101" s="2"/>
      <c r="R101" s="2">
        <f t="shared" si="84"/>
        <v>0</v>
      </c>
      <c r="S101" s="2">
        <f t="shared" si="85"/>
        <v>0</v>
      </c>
      <c r="T101" s="2"/>
      <c r="U101" s="2"/>
    </row>
    <row r="102" spans="1:21" ht="13.5">
      <c r="A102" s="1" t="str">
        <f>+A28</f>
        <v>    2008-09  .................</v>
      </c>
      <c r="B102" s="2">
        <f>+C102+D102</f>
        <v>722</v>
      </c>
      <c r="C102" s="2">
        <f t="shared" si="86"/>
        <v>683</v>
      </c>
      <c r="D102" s="2">
        <f t="shared" si="86"/>
        <v>39</v>
      </c>
      <c r="E102" s="2">
        <f>+F102+G102</f>
        <v>46</v>
      </c>
      <c r="F102" s="2">
        <v>44</v>
      </c>
      <c r="G102" s="2">
        <v>2</v>
      </c>
      <c r="H102" s="2">
        <f>+I102+J102</f>
        <v>676</v>
      </c>
      <c r="I102" s="2">
        <f t="shared" si="87"/>
        <v>639</v>
      </c>
      <c r="J102" s="2">
        <f t="shared" si="87"/>
        <v>37</v>
      </c>
      <c r="K102" s="2">
        <f>+L102+M102</f>
        <v>650</v>
      </c>
      <c r="L102" s="2">
        <v>628</v>
      </c>
      <c r="M102" s="2">
        <v>22</v>
      </c>
      <c r="N102" s="2">
        <f>+O102+P102</f>
        <v>26</v>
      </c>
      <c r="O102" s="2">
        <v>11</v>
      </c>
      <c r="P102" s="2">
        <v>15</v>
      </c>
      <c r="Q102" s="2"/>
      <c r="R102" s="2">
        <f t="shared" si="84"/>
        <v>0</v>
      </c>
      <c r="S102" s="2">
        <f t="shared" si="85"/>
        <v>0</v>
      </c>
      <c r="T102" s="2"/>
      <c r="U102" s="2"/>
    </row>
    <row r="103" spans="1:21" ht="13.5">
      <c r="A103" s="1" t="str">
        <f>+A29</f>
        <v>    2009-10  .................</v>
      </c>
      <c r="B103" s="2">
        <f>+C103+D103</f>
        <v>733</v>
      </c>
      <c r="C103" s="2">
        <f>+F103+I103</f>
        <v>698</v>
      </c>
      <c r="D103" s="2">
        <f>+G103+J103</f>
        <v>35</v>
      </c>
      <c r="E103" s="2">
        <f>+F103+G103</f>
        <v>49</v>
      </c>
      <c r="F103" s="2">
        <v>48</v>
      </c>
      <c r="G103" s="2">
        <v>1</v>
      </c>
      <c r="H103" s="2">
        <f>+I103+J103</f>
        <v>684</v>
      </c>
      <c r="I103" s="2">
        <f>+L103+O103</f>
        <v>650</v>
      </c>
      <c r="J103" s="2">
        <f>+M103+P103</f>
        <v>34</v>
      </c>
      <c r="K103" s="2">
        <f>+L103+M103</f>
        <v>659</v>
      </c>
      <c r="L103" s="2">
        <v>638</v>
      </c>
      <c r="M103" s="2">
        <v>21</v>
      </c>
      <c r="N103" s="2">
        <f>+O103+P103</f>
        <v>25</v>
      </c>
      <c r="O103" s="2">
        <v>12</v>
      </c>
      <c r="P103" s="2">
        <v>13</v>
      </c>
      <c r="Q103" s="2"/>
      <c r="R103" s="2">
        <f t="shared" si="84"/>
        <v>0</v>
      </c>
      <c r="S103" s="2">
        <f t="shared" si="85"/>
        <v>0</v>
      </c>
      <c r="T103" s="2"/>
      <c r="U103" s="2"/>
    </row>
    <row r="104" spans="1:21" ht="13.5">
      <c r="A104" s="1" t="str">
        <f>+A30</f>
        <v>    2010-11  .................</v>
      </c>
      <c r="B104" s="2">
        <f>+C104+D104</f>
        <v>761</v>
      </c>
      <c r="C104" s="2">
        <f>+F104+I104</f>
        <v>725</v>
      </c>
      <c r="D104" s="2">
        <f>+G104+J104</f>
        <v>36</v>
      </c>
      <c r="E104" s="2">
        <f>+F104+G104</f>
        <v>54</v>
      </c>
      <c r="F104" s="2">
        <v>53</v>
      </c>
      <c r="G104" s="2">
        <v>1</v>
      </c>
      <c r="H104" s="2">
        <f>+I104+J104</f>
        <v>707</v>
      </c>
      <c r="I104" s="2">
        <f>+L104+O104</f>
        <v>672</v>
      </c>
      <c r="J104" s="2">
        <f>+M104+P104</f>
        <v>35</v>
      </c>
      <c r="K104" s="2">
        <f>+L104+M104</f>
        <v>681</v>
      </c>
      <c r="L104" s="2">
        <v>660</v>
      </c>
      <c r="M104" s="2">
        <v>21</v>
      </c>
      <c r="N104" s="2">
        <f>+O104+P104</f>
        <v>26</v>
      </c>
      <c r="O104" s="2">
        <v>12</v>
      </c>
      <c r="P104" s="2">
        <v>14</v>
      </c>
      <c r="Q104" s="2"/>
      <c r="R104" s="2"/>
      <c r="S104" s="2"/>
      <c r="T104" s="2"/>
      <c r="U104" s="2"/>
    </row>
    <row r="105" spans="1:21" ht="13.5">
      <c r="A105" s="1" t="s">
        <v>14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2"/>
      <c r="R105" s="2"/>
      <c r="S105" s="2"/>
      <c r="T105" s="2"/>
      <c r="U105" s="2"/>
    </row>
    <row r="106" spans="1:21" ht="13.5">
      <c r="A106" s="1" t="s">
        <v>18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2"/>
      <c r="R106" s="2"/>
      <c r="S106" s="2"/>
      <c r="T106" s="2"/>
      <c r="U106" s="2"/>
    </row>
    <row r="107" spans="1:21" ht="13.5">
      <c r="A107" s="1" t="s">
        <v>8</v>
      </c>
      <c r="B107" s="2">
        <f aca="true" t="shared" si="88" ref="B107:B112">+C107+D107</f>
        <v>298</v>
      </c>
      <c r="C107" s="2">
        <f aca="true" t="shared" si="89" ref="C107:D112">+F107+I107</f>
        <v>247</v>
      </c>
      <c r="D107" s="2">
        <f t="shared" si="89"/>
        <v>51</v>
      </c>
      <c r="E107" s="2">
        <f aca="true" t="shared" si="90" ref="E107:E112">+F107+G107</f>
        <v>36</v>
      </c>
      <c r="F107" s="2">
        <v>29</v>
      </c>
      <c r="G107" s="2">
        <v>7</v>
      </c>
      <c r="H107" s="2">
        <f aca="true" t="shared" si="91" ref="H107:H112">+I107+J107</f>
        <v>262</v>
      </c>
      <c r="I107" s="2">
        <f aca="true" t="shared" si="92" ref="I107:J112">+L107+O107</f>
        <v>218</v>
      </c>
      <c r="J107" s="2">
        <f t="shared" si="92"/>
        <v>44</v>
      </c>
      <c r="K107" s="2">
        <f aca="true" t="shared" si="93" ref="K107:K112">+L107+M107</f>
        <v>168</v>
      </c>
      <c r="L107" s="2">
        <v>158</v>
      </c>
      <c r="M107" s="2">
        <v>10</v>
      </c>
      <c r="N107" s="2">
        <f aca="true" t="shared" si="94" ref="N107:N112">+O107+P107</f>
        <v>94</v>
      </c>
      <c r="O107" s="2">
        <v>60</v>
      </c>
      <c r="P107" s="2">
        <v>34</v>
      </c>
      <c r="Q107" s="2"/>
      <c r="R107" s="2">
        <f>+B110-E110-K110-N110</f>
        <v>0</v>
      </c>
      <c r="S107" s="2">
        <f>+B110-E110-H110</f>
        <v>0</v>
      </c>
      <c r="T107" s="2"/>
      <c r="U107" s="2"/>
    </row>
    <row r="108" spans="1:21" ht="13.5">
      <c r="A108" s="1" t="s">
        <v>9</v>
      </c>
      <c r="B108" s="2">
        <f t="shared" si="88"/>
        <v>254</v>
      </c>
      <c r="C108" s="2">
        <f t="shared" si="89"/>
        <v>205</v>
      </c>
      <c r="D108" s="2">
        <f t="shared" si="89"/>
        <v>49</v>
      </c>
      <c r="E108" s="2">
        <f t="shared" si="90"/>
        <v>38</v>
      </c>
      <c r="F108" s="2">
        <v>35</v>
      </c>
      <c r="G108" s="2">
        <v>3</v>
      </c>
      <c r="H108" s="2">
        <f t="shared" si="91"/>
        <v>216</v>
      </c>
      <c r="I108" s="2">
        <f t="shared" si="92"/>
        <v>170</v>
      </c>
      <c r="J108" s="2">
        <f t="shared" si="92"/>
        <v>46</v>
      </c>
      <c r="K108" s="2">
        <f t="shared" si="93"/>
        <v>144</v>
      </c>
      <c r="L108" s="2">
        <v>135</v>
      </c>
      <c r="M108" s="2">
        <v>9</v>
      </c>
      <c r="N108" s="2">
        <f t="shared" si="94"/>
        <v>72</v>
      </c>
      <c r="O108" s="2">
        <v>35</v>
      </c>
      <c r="P108" s="2">
        <v>37</v>
      </c>
      <c r="Q108" s="2"/>
      <c r="R108" s="2">
        <f>+B111-E111-K111-N111</f>
        <v>0</v>
      </c>
      <c r="S108" s="2">
        <f>+B111-E111-H111</f>
        <v>0</v>
      </c>
      <c r="T108" s="2"/>
      <c r="U108" s="2"/>
    </row>
    <row r="109" spans="1:21" ht="13.5">
      <c r="A109" s="1" t="s">
        <v>10</v>
      </c>
      <c r="B109" s="2">
        <f t="shared" si="88"/>
        <v>265</v>
      </c>
      <c r="C109" s="2">
        <f t="shared" si="89"/>
        <v>200</v>
      </c>
      <c r="D109" s="2">
        <f t="shared" si="89"/>
        <v>65</v>
      </c>
      <c r="E109" s="2">
        <f t="shared" si="90"/>
        <v>42</v>
      </c>
      <c r="F109" s="2">
        <v>39</v>
      </c>
      <c r="G109" s="2">
        <v>3</v>
      </c>
      <c r="H109" s="2">
        <f t="shared" si="91"/>
        <v>223</v>
      </c>
      <c r="I109" s="2">
        <f t="shared" si="92"/>
        <v>161</v>
      </c>
      <c r="J109" s="2">
        <f t="shared" si="92"/>
        <v>62</v>
      </c>
      <c r="K109" s="2">
        <f t="shared" si="93"/>
        <v>136</v>
      </c>
      <c r="L109" s="2">
        <v>129</v>
      </c>
      <c r="M109" s="2">
        <v>7</v>
      </c>
      <c r="N109" s="2">
        <f t="shared" si="94"/>
        <v>87</v>
      </c>
      <c r="O109" s="2">
        <v>32</v>
      </c>
      <c r="P109" s="2">
        <v>55</v>
      </c>
      <c r="Q109" s="2"/>
      <c r="R109" s="2">
        <f>+B112-E112-K112-N112</f>
        <v>0</v>
      </c>
      <c r="S109" s="2">
        <f>+B112-E112-H112</f>
        <v>0</v>
      </c>
      <c r="T109" s="2"/>
      <c r="U109" s="2"/>
    </row>
    <row r="110" spans="1:21" ht="13.5">
      <c r="A110" s="1" t="s">
        <v>29</v>
      </c>
      <c r="B110" s="2">
        <f t="shared" si="88"/>
        <v>275</v>
      </c>
      <c r="C110" s="2">
        <f t="shared" si="89"/>
        <v>206</v>
      </c>
      <c r="D110" s="2">
        <f t="shared" si="89"/>
        <v>69</v>
      </c>
      <c r="E110" s="2">
        <f t="shared" si="90"/>
        <v>36</v>
      </c>
      <c r="F110" s="2">
        <v>33</v>
      </c>
      <c r="G110" s="2">
        <v>3</v>
      </c>
      <c r="H110" s="2">
        <f t="shared" si="91"/>
        <v>239</v>
      </c>
      <c r="I110" s="2">
        <f t="shared" si="92"/>
        <v>173</v>
      </c>
      <c r="J110" s="2">
        <f t="shared" si="92"/>
        <v>66</v>
      </c>
      <c r="K110" s="2">
        <f t="shared" si="93"/>
        <v>140</v>
      </c>
      <c r="L110" s="2">
        <v>130</v>
      </c>
      <c r="M110" s="2">
        <v>10</v>
      </c>
      <c r="N110" s="2">
        <f t="shared" si="94"/>
        <v>99</v>
      </c>
      <c r="O110" s="2">
        <v>43</v>
      </c>
      <c r="P110" s="2">
        <v>56</v>
      </c>
      <c r="Q110" s="2"/>
      <c r="R110" s="2">
        <f>+B113-E113-K113-N113</f>
        <v>0</v>
      </c>
      <c r="S110" s="2">
        <f>+B113-E113-H113</f>
        <v>0</v>
      </c>
      <c r="T110" s="2"/>
      <c r="U110" s="2"/>
    </row>
    <row r="111" spans="1:21" ht="13.5">
      <c r="A111" s="1" t="s">
        <v>32</v>
      </c>
      <c r="B111" s="2">
        <f t="shared" si="88"/>
        <v>265</v>
      </c>
      <c r="C111" s="2">
        <f t="shared" si="89"/>
        <v>206</v>
      </c>
      <c r="D111" s="2">
        <f t="shared" si="89"/>
        <v>59</v>
      </c>
      <c r="E111" s="2">
        <f t="shared" si="90"/>
        <v>37</v>
      </c>
      <c r="F111" s="2">
        <v>34</v>
      </c>
      <c r="G111" s="2">
        <v>3</v>
      </c>
      <c r="H111" s="2">
        <f t="shared" si="91"/>
        <v>228</v>
      </c>
      <c r="I111" s="2">
        <f t="shared" si="92"/>
        <v>172</v>
      </c>
      <c r="J111" s="2">
        <f t="shared" si="92"/>
        <v>56</v>
      </c>
      <c r="K111" s="2">
        <f t="shared" si="93"/>
        <v>134</v>
      </c>
      <c r="L111" s="2">
        <v>125</v>
      </c>
      <c r="M111" s="2">
        <v>9</v>
      </c>
      <c r="N111" s="2">
        <f t="shared" si="94"/>
        <v>94</v>
      </c>
      <c r="O111" s="2">
        <v>47</v>
      </c>
      <c r="P111" s="2">
        <v>47</v>
      </c>
      <c r="Q111" s="2"/>
      <c r="R111" s="2">
        <f aca="true" t="shared" si="95" ref="R111:R116">+B118-E118-K118-N118</f>
        <v>0</v>
      </c>
      <c r="S111" s="2">
        <f aca="true" t="shared" si="96" ref="S111:S116">+B118-E118-H118</f>
        <v>0</v>
      </c>
      <c r="T111" s="2"/>
      <c r="U111" s="2"/>
    </row>
    <row r="112" spans="1:21" ht="13.5">
      <c r="A112" s="1" t="s">
        <v>45</v>
      </c>
      <c r="B112" s="2">
        <f t="shared" si="88"/>
        <v>270</v>
      </c>
      <c r="C112" s="2">
        <f t="shared" si="89"/>
        <v>215</v>
      </c>
      <c r="D112" s="2">
        <f t="shared" si="89"/>
        <v>55</v>
      </c>
      <c r="E112" s="2">
        <f t="shared" si="90"/>
        <v>38</v>
      </c>
      <c r="F112" s="2">
        <v>36</v>
      </c>
      <c r="G112" s="2">
        <v>2</v>
      </c>
      <c r="H112" s="2">
        <f t="shared" si="91"/>
        <v>232</v>
      </c>
      <c r="I112" s="2">
        <f t="shared" si="92"/>
        <v>179</v>
      </c>
      <c r="J112" s="2">
        <f t="shared" si="92"/>
        <v>53</v>
      </c>
      <c r="K112" s="2">
        <f t="shared" si="93"/>
        <v>138</v>
      </c>
      <c r="L112" s="2">
        <v>128</v>
      </c>
      <c r="M112" s="2">
        <v>10</v>
      </c>
      <c r="N112" s="2">
        <f t="shared" si="94"/>
        <v>94</v>
      </c>
      <c r="O112" s="2">
        <v>51</v>
      </c>
      <c r="P112" s="2">
        <v>43</v>
      </c>
      <c r="Q112" s="2"/>
      <c r="R112" s="2">
        <f t="shared" si="95"/>
        <v>0</v>
      </c>
      <c r="S112" s="2">
        <f t="shared" si="96"/>
        <v>0</v>
      </c>
      <c r="T112" s="2"/>
      <c r="U112" s="2"/>
    </row>
    <row r="113" spans="1:21" ht="13.5">
      <c r="A113" s="1" t="s">
        <v>47</v>
      </c>
      <c r="B113" s="2">
        <f>+C113+D113</f>
        <v>246</v>
      </c>
      <c r="C113" s="2">
        <f aca="true" t="shared" si="97" ref="C113:D115">+F113+I113</f>
        <v>207</v>
      </c>
      <c r="D113" s="2">
        <f t="shared" si="97"/>
        <v>39</v>
      </c>
      <c r="E113" s="2">
        <f>+F113+G113</f>
        <v>33</v>
      </c>
      <c r="F113" s="2">
        <v>32</v>
      </c>
      <c r="G113" s="2">
        <v>1</v>
      </c>
      <c r="H113" s="2">
        <f>+I113+J113</f>
        <v>213</v>
      </c>
      <c r="I113" s="2">
        <f aca="true" t="shared" si="98" ref="I113:J115">+L113+O113</f>
        <v>175</v>
      </c>
      <c r="J113" s="2">
        <f t="shared" si="98"/>
        <v>38</v>
      </c>
      <c r="K113" s="2">
        <f>+L113+M113</f>
        <v>128</v>
      </c>
      <c r="L113" s="2">
        <v>119</v>
      </c>
      <c r="M113" s="2">
        <v>9</v>
      </c>
      <c r="N113" s="2">
        <f>+O113+P113</f>
        <v>85</v>
      </c>
      <c r="O113" s="2">
        <v>56</v>
      </c>
      <c r="P113" s="2">
        <v>29</v>
      </c>
      <c r="Q113" s="2"/>
      <c r="R113" s="2">
        <f t="shared" si="95"/>
        <v>0</v>
      </c>
      <c r="S113" s="2">
        <f t="shared" si="96"/>
        <v>0</v>
      </c>
      <c r="T113" s="2"/>
      <c r="U113" s="2"/>
    </row>
    <row r="114" spans="1:21" ht="13.5">
      <c r="A114" s="1" t="s">
        <v>55</v>
      </c>
      <c r="B114" s="2">
        <f>+C114+D114</f>
        <v>242</v>
      </c>
      <c r="C114" s="2">
        <f t="shared" si="97"/>
        <v>201</v>
      </c>
      <c r="D114" s="2">
        <f t="shared" si="97"/>
        <v>41</v>
      </c>
      <c r="E114" s="2">
        <f>+F114+G114</f>
        <v>30</v>
      </c>
      <c r="F114" s="2">
        <v>29</v>
      </c>
      <c r="G114" s="2">
        <v>1</v>
      </c>
      <c r="H114" s="2">
        <f>+I114+J114</f>
        <v>212</v>
      </c>
      <c r="I114" s="2">
        <f t="shared" si="98"/>
        <v>172</v>
      </c>
      <c r="J114" s="2">
        <f t="shared" si="98"/>
        <v>40</v>
      </c>
      <c r="K114" s="2">
        <f>+L114+M114</f>
        <v>126</v>
      </c>
      <c r="L114" s="2">
        <v>116</v>
      </c>
      <c r="M114" s="2">
        <v>10</v>
      </c>
      <c r="N114" s="2">
        <f>+O114+P114</f>
        <v>86</v>
      </c>
      <c r="O114" s="2">
        <v>56</v>
      </c>
      <c r="P114" s="2">
        <v>30</v>
      </c>
      <c r="Q114" s="2"/>
      <c r="R114" s="2">
        <f t="shared" si="95"/>
        <v>0</v>
      </c>
      <c r="S114" s="2">
        <f t="shared" si="96"/>
        <v>0</v>
      </c>
      <c r="T114" s="2"/>
      <c r="U114" s="2"/>
    </row>
    <row r="115" spans="1:21" ht="13.5">
      <c r="A115" s="1" t="str">
        <f>+A28</f>
        <v>    2008-09  .................</v>
      </c>
      <c r="B115" s="2">
        <f>+C115+D115</f>
        <v>250</v>
      </c>
      <c r="C115" s="2">
        <f t="shared" si="97"/>
        <v>204</v>
      </c>
      <c r="D115" s="2">
        <f t="shared" si="97"/>
        <v>46</v>
      </c>
      <c r="E115" s="2">
        <f>+F115+G115</f>
        <v>34</v>
      </c>
      <c r="F115" s="2">
        <v>32</v>
      </c>
      <c r="G115" s="2">
        <v>2</v>
      </c>
      <c r="H115" s="2">
        <f>+I115+J115</f>
        <v>216</v>
      </c>
      <c r="I115" s="2">
        <f t="shared" si="98"/>
        <v>172</v>
      </c>
      <c r="J115" s="2">
        <f t="shared" si="98"/>
        <v>44</v>
      </c>
      <c r="K115" s="2">
        <f>+L115+M115</f>
        <v>125</v>
      </c>
      <c r="L115" s="2">
        <v>115</v>
      </c>
      <c r="M115" s="2">
        <v>10</v>
      </c>
      <c r="N115" s="2">
        <f>+O115+P115</f>
        <v>91</v>
      </c>
      <c r="O115" s="2">
        <v>57</v>
      </c>
      <c r="P115" s="2">
        <v>34</v>
      </c>
      <c r="Q115" s="2"/>
      <c r="R115" s="2">
        <f t="shared" si="95"/>
        <v>0</v>
      </c>
      <c r="S115" s="2">
        <f t="shared" si="96"/>
        <v>0</v>
      </c>
      <c r="T115" s="2"/>
      <c r="U115" s="2"/>
    </row>
    <row r="116" spans="1:21" ht="13.5">
      <c r="A116" s="1" t="str">
        <f>+A29</f>
        <v>    2009-10  .................</v>
      </c>
      <c r="B116" s="2">
        <f>+C116+D116</f>
        <v>257</v>
      </c>
      <c r="C116" s="2">
        <f>+F116+I116</f>
        <v>204</v>
      </c>
      <c r="D116" s="2">
        <f>+G116+J116</f>
        <v>53</v>
      </c>
      <c r="E116" s="2">
        <f>+F116+G116</f>
        <v>33</v>
      </c>
      <c r="F116" s="2">
        <v>31</v>
      </c>
      <c r="G116" s="2">
        <v>2</v>
      </c>
      <c r="H116" s="2">
        <f>+I116+J116</f>
        <v>224</v>
      </c>
      <c r="I116" s="2">
        <f>+L116+O116</f>
        <v>173</v>
      </c>
      <c r="J116" s="2">
        <f>+M116+P116</f>
        <v>51</v>
      </c>
      <c r="K116" s="2">
        <f>+L116+M116</f>
        <v>124</v>
      </c>
      <c r="L116" s="2">
        <v>115</v>
      </c>
      <c r="M116" s="2">
        <v>9</v>
      </c>
      <c r="N116" s="2">
        <f>+O116+P116</f>
        <v>100</v>
      </c>
      <c r="O116" s="2">
        <v>58</v>
      </c>
      <c r="P116" s="2">
        <v>42</v>
      </c>
      <c r="Q116" s="2"/>
      <c r="R116" s="2">
        <f t="shared" si="95"/>
        <v>0</v>
      </c>
      <c r="S116" s="2">
        <f t="shared" si="96"/>
        <v>0</v>
      </c>
      <c r="T116" s="2"/>
      <c r="U116" s="2"/>
    </row>
    <row r="117" spans="1:21" ht="13.5">
      <c r="A117" s="1" t="str">
        <f>+A30</f>
        <v>    2010-11  .................</v>
      </c>
      <c r="B117" s="2">
        <f>+C117+D117</f>
        <v>243</v>
      </c>
      <c r="C117" s="2">
        <f>+F117+I117</f>
        <v>200</v>
      </c>
      <c r="D117" s="2">
        <f>+G117+J117</f>
        <v>43</v>
      </c>
      <c r="E117" s="2">
        <f>+F117+G117</f>
        <v>29</v>
      </c>
      <c r="F117" s="2">
        <v>29</v>
      </c>
      <c r="G117" s="2">
        <v>0</v>
      </c>
      <c r="H117" s="2">
        <f>+I117+J117</f>
        <v>214</v>
      </c>
      <c r="I117" s="2">
        <f>+L117+O117</f>
        <v>171</v>
      </c>
      <c r="J117" s="2">
        <f>+M117+P117</f>
        <v>43</v>
      </c>
      <c r="K117" s="2">
        <f>+L117+M117</f>
        <v>117</v>
      </c>
      <c r="L117" s="2">
        <v>109</v>
      </c>
      <c r="M117" s="2">
        <v>8</v>
      </c>
      <c r="N117" s="2">
        <f>+O117+P117</f>
        <v>97</v>
      </c>
      <c r="O117" s="2">
        <v>62</v>
      </c>
      <c r="P117" s="2">
        <v>35</v>
      </c>
      <c r="Q117" s="2"/>
      <c r="R117" s="2"/>
      <c r="S117" s="2"/>
      <c r="T117" s="2"/>
      <c r="U117" s="2"/>
    </row>
    <row r="118" spans="1:21" ht="13.5">
      <c r="A118" s="1" t="s">
        <v>19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2"/>
      <c r="R118" s="2"/>
      <c r="S118" s="2"/>
      <c r="T118" s="2"/>
      <c r="U118" s="2"/>
    </row>
    <row r="119" spans="1:21" ht="13.5">
      <c r="A119" s="1" t="s">
        <v>8</v>
      </c>
      <c r="B119" s="2">
        <f aca="true" t="shared" si="99" ref="B119:B124">+C119+D119</f>
        <v>1756</v>
      </c>
      <c r="C119" s="2">
        <f aca="true" t="shared" si="100" ref="C119:D124">+F119+I119</f>
        <v>1475</v>
      </c>
      <c r="D119" s="2">
        <f t="shared" si="100"/>
        <v>281</v>
      </c>
      <c r="E119" s="2">
        <f aca="true" t="shared" si="101" ref="E119:E124">+F119+G119</f>
        <v>546</v>
      </c>
      <c r="F119" s="2">
        <v>484</v>
      </c>
      <c r="G119" s="2">
        <v>62</v>
      </c>
      <c r="H119" s="2">
        <f aca="true" t="shared" si="102" ref="H119:H124">+I119+J119</f>
        <v>1210</v>
      </c>
      <c r="I119" s="2">
        <f aca="true" t="shared" si="103" ref="I119:J124">+L119+O119</f>
        <v>991</v>
      </c>
      <c r="J119" s="2">
        <f t="shared" si="103"/>
        <v>219</v>
      </c>
      <c r="K119" s="2">
        <f aca="true" t="shared" si="104" ref="K119:K124">+L119+M119</f>
        <v>972</v>
      </c>
      <c r="L119" s="2">
        <v>915</v>
      </c>
      <c r="M119" s="2">
        <v>57</v>
      </c>
      <c r="N119" s="2">
        <f aca="true" t="shared" si="105" ref="N119:N124">+O119+P119</f>
        <v>238</v>
      </c>
      <c r="O119" s="2">
        <v>76</v>
      </c>
      <c r="P119" s="2">
        <v>162</v>
      </c>
      <c r="Q119" s="2"/>
      <c r="R119" s="2">
        <f>+B122-E122-K122-N122</f>
        <v>0</v>
      </c>
      <c r="S119" s="2">
        <f>+B122-E122-H122</f>
        <v>0</v>
      </c>
      <c r="T119" s="2"/>
      <c r="U119" s="2"/>
    </row>
    <row r="120" spans="1:21" ht="13.5">
      <c r="A120" s="1" t="s">
        <v>9</v>
      </c>
      <c r="B120" s="2">
        <f t="shared" si="99"/>
        <v>1731</v>
      </c>
      <c r="C120" s="2">
        <f t="shared" si="100"/>
        <v>1481</v>
      </c>
      <c r="D120" s="2">
        <f t="shared" si="100"/>
        <v>250</v>
      </c>
      <c r="E120" s="2">
        <f t="shared" si="101"/>
        <v>534</v>
      </c>
      <c r="F120" s="2">
        <v>487</v>
      </c>
      <c r="G120" s="2">
        <v>47</v>
      </c>
      <c r="H120" s="2">
        <f t="shared" si="102"/>
        <v>1197</v>
      </c>
      <c r="I120" s="2">
        <f t="shared" si="103"/>
        <v>994</v>
      </c>
      <c r="J120" s="2">
        <f t="shared" si="103"/>
        <v>203</v>
      </c>
      <c r="K120" s="2">
        <f t="shared" si="104"/>
        <v>962</v>
      </c>
      <c r="L120" s="2">
        <v>917</v>
      </c>
      <c r="M120" s="2">
        <v>45</v>
      </c>
      <c r="N120" s="2">
        <f t="shared" si="105"/>
        <v>235</v>
      </c>
      <c r="O120" s="2">
        <v>77</v>
      </c>
      <c r="P120" s="2">
        <v>158</v>
      </c>
      <c r="Q120" s="2"/>
      <c r="R120" s="2">
        <f>+B123-E123-K123-N123</f>
        <v>0</v>
      </c>
      <c r="S120" s="2">
        <f>+B123-E123-H123</f>
        <v>0</v>
      </c>
      <c r="T120" s="2"/>
      <c r="U120" s="2"/>
    </row>
    <row r="121" spans="1:21" ht="13.5">
      <c r="A121" s="1" t="s">
        <v>10</v>
      </c>
      <c r="B121" s="2">
        <f t="shared" si="99"/>
        <v>1645</v>
      </c>
      <c r="C121" s="2">
        <f t="shared" si="100"/>
        <v>1455</v>
      </c>
      <c r="D121" s="2">
        <f t="shared" si="100"/>
        <v>190</v>
      </c>
      <c r="E121" s="2">
        <f t="shared" si="101"/>
        <v>522</v>
      </c>
      <c r="F121" s="2">
        <v>482</v>
      </c>
      <c r="G121" s="2">
        <v>40</v>
      </c>
      <c r="H121" s="2">
        <f t="shared" si="102"/>
        <v>1123</v>
      </c>
      <c r="I121" s="2">
        <f t="shared" si="103"/>
        <v>973</v>
      </c>
      <c r="J121" s="2">
        <f t="shared" si="103"/>
        <v>150</v>
      </c>
      <c r="K121" s="2">
        <f t="shared" si="104"/>
        <v>935</v>
      </c>
      <c r="L121" s="2">
        <v>904</v>
      </c>
      <c r="M121" s="2">
        <v>31</v>
      </c>
      <c r="N121" s="2">
        <f t="shared" si="105"/>
        <v>188</v>
      </c>
      <c r="O121" s="2">
        <v>69</v>
      </c>
      <c r="P121" s="2">
        <v>119</v>
      </c>
      <c r="Q121" s="2"/>
      <c r="R121" s="2">
        <f>+B124-E124-K124-N124</f>
        <v>0</v>
      </c>
      <c r="S121" s="2">
        <f>+B124-E124-H124</f>
        <v>0</v>
      </c>
      <c r="T121" s="2"/>
      <c r="U121" s="2"/>
    </row>
    <row r="122" spans="1:21" ht="13.5">
      <c r="A122" s="1" t="s">
        <v>29</v>
      </c>
      <c r="B122" s="2">
        <f t="shared" si="99"/>
        <v>1672</v>
      </c>
      <c r="C122" s="2">
        <f t="shared" si="100"/>
        <v>1478</v>
      </c>
      <c r="D122" s="2">
        <f t="shared" si="100"/>
        <v>194</v>
      </c>
      <c r="E122" s="2">
        <f t="shared" si="101"/>
        <v>521</v>
      </c>
      <c r="F122" s="2">
        <v>482</v>
      </c>
      <c r="G122" s="2">
        <v>39</v>
      </c>
      <c r="H122" s="2">
        <f t="shared" si="102"/>
        <v>1151</v>
      </c>
      <c r="I122" s="2">
        <f t="shared" si="103"/>
        <v>996</v>
      </c>
      <c r="J122" s="2">
        <f t="shared" si="103"/>
        <v>155</v>
      </c>
      <c r="K122" s="2">
        <f t="shared" si="104"/>
        <v>946</v>
      </c>
      <c r="L122" s="2">
        <v>905</v>
      </c>
      <c r="M122" s="2">
        <v>41</v>
      </c>
      <c r="N122" s="2">
        <f t="shared" si="105"/>
        <v>205</v>
      </c>
      <c r="O122" s="2">
        <v>91</v>
      </c>
      <c r="P122" s="2">
        <v>114</v>
      </c>
      <c r="Q122" s="2"/>
      <c r="R122" s="2">
        <f>+B125-E125-K125-N125</f>
        <v>0</v>
      </c>
      <c r="S122" s="2">
        <f>+B125-E125-H125</f>
        <v>0</v>
      </c>
      <c r="T122" s="2"/>
      <c r="U122" s="2"/>
    </row>
    <row r="123" spans="1:21" ht="13.5">
      <c r="A123" s="1" t="s">
        <v>32</v>
      </c>
      <c r="B123" s="2">
        <f t="shared" si="99"/>
        <v>1534</v>
      </c>
      <c r="C123" s="2">
        <f t="shared" si="100"/>
        <v>1403</v>
      </c>
      <c r="D123" s="2">
        <f t="shared" si="100"/>
        <v>131</v>
      </c>
      <c r="E123" s="2">
        <f t="shared" si="101"/>
        <v>523</v>
      </c>
      <c r="F123" s="2">
        <v>484</v>
      </c>
      <c r="G123" s="2">
        <v>39</v>
      </c>
      <c r="H123" s="2">
        <f t="shared" si="102"/>
        <v>1011</v>
      </c>
      <c r="I123" s="2">
        <f t="shared" si="103"/>
        <v>919</v>
      </c>
      <c r="J123" s="2">
        <f t="shared" si="103"/>
        <v>92</v>
      </c>
      <c r="K123" s="2">
        <f t="shared" si="104"/>
        <v>920</v>
      </c>
      <c r="L123" s="2">
        <v>889</v>
      </c>
      <c r="M123" s="2">
        <v>31</v>
      </c>
      <c r="N123" s="2">
        <f t="shared" si="105"/>
        <v>91</v>
      </c>
      <c r="O123" s="2">
        <v>30</v>
      </c>
      <c r="P123" s="2">
        <v>61</v>
      </c>
      <c r="Q123" s="2"/>
      <c r="R123" s="2">
        <f aca="true" t="shared" si="106" ref="R123:R128">+B130-E130-K130-N130</f>
        <v>0</v>
      </c>
      <c r="S123" s="2">
        <f aca="true" t="shared" si="107" ref="S123:S128">+B130-E130-H130</f>
        <v>0</v>
      </c>
      <c r="T123" s="2"/>
      <c r="U123" s="2"/>
    </row>
    <row r="124" spans="1:21" ht="13.5">
      <c r="A124" s="1" t="s">
        <v>45</v>
      </c>
      <c r="B124" s="2">
        <f t="shared" si="99"/>
        <v>1417</v>
      </c>
      <c r="C124" s="2">
        <f t="shared" si="100"/>
        <v>1373</v>
      </c>
      <c r="D124" s="2">
        <f t="shared" si="100"/>
        <v>44</v>
      </c>
      <c r="E124" s="2">
        <f t="shared" si="101"/>
        <v>509</v>
      </c>
      <c r="F124" s="2">
        <v>484</v>
      </c>
      <c r="G124" s="2">
        <v>25</v>
      </c>
      <c r="H124" s="2">
        <f t="shared" si="102"/>
        <v>908</v>
      </c>
      <c r="I124" s="2">
        <f t="shared" si="103"/>
        <v>889</v>
      </c>
      <c r="J124" s="2">
        <f t="shared" si="103"/>
        <v>19</v>
      </c>
      <c r="K124" s="2">
        <f t="shared" si="104"/>
        <v>888</v>
      </c>
      <c r="L124" s="2">
        <v>874</v>
      </c>
      <c r="M124" s="2">
        <v>14</v>
      </c>
      <c r="N124" s="2">
        <f t="shared" si="105"/>
        <v>20</v>
      </c>
      <c r="O124" s="2">
        <v>15</v>
      </c>
      <c r="P124" s="2">
        <v>5</v>
      </c>
      <c r="Q124" s="2"/>
      <c r="R124" s="2">
        <f t="shared" si="106"/>
        <v>0</v>
      </c>
      <c r="S124" s="2">
        <f t="shared" si="107"/>
        <v>0</v>
      </c>
      <c r="T124" s="2"/>
      <c r="U124" s="2"/>
    </row>
    <row r="125" spans="1:21" ht="13.5">
      <c r="A125" s="1" t="s">
        <v>47</v>
      </c>
      <c r="B125" s="2">
        <f>+C125+D125</f>
        <v>1401</v>
      </c>
      <c r="C125" s="2">
        <f aca="true" t="shared" si="108" ref="C125:D127">+F125+I125</f>
        <v>1366</v>
      </c>
      <c r="D125" s="2">
        <f t="shared" si="108"/>
        <v>35</v>
      </c>
      <c r="E125" s="2">
        <f>+F125+G125</f>
        <v>511</v>
      </c>
      <c r="F125" s="2">
        <v>489</v>
      </c>
      <c r="G125" s="2">
        <v>22</v>
      </c>
      <c r="H125" s="2">
        <f>+I125+J125</f>
        <v>890</v>
      </c>
      <c r="I125" s="2">
        <f aca="true" t="shared" si="109" ref="I125:J127">+L125+O125</f>
        <v>877</v>
      </c>
      <c r="J125" s="2">
        <f t="shared" si="109"/>
        <v>13</v>
      </c>
      <c r="K125" s="2">
        <f>+L125+M125</f>
        <v>878</v>
      </c>
      <c r="L125" s="2">
        <v>865</v>
      </c>
      <c r="M125" s="2">
        <v>13</v>
      </c>
      <c r="N125" s="2">
        <f>+O125+P125</f>
        <v>12</v>
      </c>
      <c r="O125" s="2">
        <v>12</v>
      </c>
      <c r="P125" s="2">
        <v>0</v>
      </c>
      <c r="Q125" s="2"/>
      <c r="R125" s="2">
        <f t="shared" si="106"/>
        <v>0</v>
      </c>
      <c r="S125" s="2">
        <f t="shared" si="107"/>
        <v>0</v>
      </c>
      <c r="T125" s="2"/>
      <c r="U125" s="2"/>
    </row>
    <row r="126" spans="1:21" ht="13.5">
      <c r="A126" s="1" t="s">
        <v>55</v>
      </c>
      <c r="B126" s="2">
        <f>+C126+D126</f>
        <v>1385</v>
      </c>
      <c r="C126" s="2">
        <f t="shared" si="108"/>
        <v>1350</v>
      </c>
      <c r="D126" s="2">
        <f t="shared" si="108"/>
        <v>35</v>
      </c>
      <c r="E126" s="2">
        <f>+F126+G126</f>
        <v>518</v>
      </c>
      <c r="F126" s="2">
        <v>497</v>
      </c>
      <c r="G126" s="2">
        <v>21</v>
      </c>
      <c r="H126" s="2">
        <f>+I126+J126</f>
        <v>867</v>
      </c>
      <c r="I126" s="2">
        <f t="shared" si="109"/>
        <v>853</v>
      </c>
      <c r="J126" s="2">
        <f t="shared" si="109"/>
        <v>14</v>
      </c>
      <c r="K126" s="2">
        <f>+L126+M126</f>
        <v>859</v>
      </c>
      <c r="L126" s="2">
        <v>845</v>
      </c>
      <c r="M126" s="2">
        <v>14</v>
      </c>
      <c r="N126" s="2">
        <f>+O126+P126</f>
        <v>8</v>
      </c>
      <c r="O126" s="2">
        <v>8</v>
      </c>
      <c r="P126" s="2">
        <v>0</v>
      </c>
      <c r="Q126" s="2"/>
      <c r="R126" s="2">
        <f t="shared" si="106"/>
        <v>0</v>
      </c>
      <c r="S126" s="2">
        <f t="shared" si="107"/>
        <v>0</v>
      </c>
      <c r="T126" s="2"/>
      <c r="U126" s="2"/>
    </row>
    <row r="127" spans="1:21" ht="13.5">
      <c r="A127" s="1" t="str">
        <f>+A28</f>
        <v>    2008-09  .................</v>
      </c>
      <c r="B127" s="2">
        <f>+C127+D127</f>
        <v>1365</v>
      </c>
      <c r="C127" s="2">
        <f t="shared" si="108"/>
        <v>1330</v>
      </c>
      <c r="D127" s="2">
        <f t="shared" si="108"/>
        <v>35</v>
      </c>
      <c r="E127" s="2">
        <f>+F127+G127</f>
        <v>511</v>
      </c>
      <c r="F127" s="2">
        <v>490</v>
      </c>
      <c r="G127" s="2">
        <v>21</v>
      </c>
      <c r="H127" s="2">
        <f>+I127+J127</f>
        <v>854</v>
      </c>
      <c r="I127" s="2">
        <f t="shared" si="109"/>
        <v>840</v>
      </c>
      <c r="J127" s="2">
        <f t="shared" si="109"/>
        <v>14</v>
      </c>
      <c r="K127" s="2">
        <f>+L127+M127</f>
        <v>844</v>
      </c>
      <c r="L127" s="2">
        <v>831</v>
      </c>
      <c r="M127" s="2">
        <v>13</v>
      </c>
      <c r="N127" s="2">
        <f>+O127+P127</f>
        <v>10</v>
      </c>
      <c r="O127" s="2">
        <v>9</v>
      </c>
      <c r="P127" s="2">
        <v>1</v>
      </c>
      <c r="Q127" s="2"/>
      <c r="R127" s="2">
        <f t="shared" si="106"/>
        <v>0</v>
      </c>
      <c r="S127" s="2">
        <f t="shared" si="107"/>
        <v>0</v>
      </c>
      <c r="T127" s="2"/>
      <c r="U127" s="2"/>
    </row>
    <row r="128" spans="1:21" ht="13.5">
      <c r="A128" s="1" t="str">
        <f>+A29</f>
        <v>    2009-10  .................</v>
      </c>
      <c r="B128" s="2">
        <f>+C128+D128</f>
        <v>1334</v>
      </c>
      <c r="C128" s="2">
        <f>+F128+I128</f>
        <v>1301</v>
      </c>
      <c r="D128" s="2">
        <f>+G128+J128</f>
        <v>33</v>
      </c>
      <c r="E128" s="2">
        <f>+F128+G128</f>
        <v>491</v>
      </c>
      <c r="F128" s="2">
        <v>471</v>
      </c>
      <c r="G128" s="2">
        <v>20</v>
      </c>
      <c r="H128" s="2">
        <f>+I128+J128</f>
        <v>843</v>
      </c>
      <c r="I128" s="2">
        <f>+L128+O128</f>
        <v>830</v>
      </c>
      <c r="J128" s="2">
        <f>+M128+P128</f>
        <v>13</v>
      </c>
      <c r="K128" s="2">
        <f>+L128+M128</f>
        <v>832</v>
      </c>
      <c r="L128" s="2">
        <v>821</v>
      </c>
      <c r="M128" s="2">
        <v>11</v>
      </c>
      <c r="N128" s="2">
        <f>+O128+P128</f>
        <v>11</v>
      </c>
      <c r="O128" s="2">
        <v>9</v>
      </c>
      <c r="P128" s="2">
        <v>2</v>
      </c>
      <c r="Q128" s="2"/>
      <c r="R128" s="2">
        <f t="shared" si="106"/>
        <v>0</v>
      </c>
      <c r="S128" s="2">
        <f t="shared" si="107"/>
        <v>0</v>
      </c>
      <c r="T128" s="2"/>
      <c r="U128" s="2"/>
    </row>
    <row r="129" spans="1:21" ht="13.5">
      <c r="A129" s="1" t="str">
        <f>+A30</f>
        <v>    2010-11  .................</v>
      </c>
      <c r="B129" s="2">
        <f>+C129+D129</f>
        <v>1316</v>
      </c>
      <c r="C129" s="2">
        <f>+F129+I129</f>
        <v>1284</v>
      </c>
      <c r="D129" s="2">
        <f>+G129+J129</f>
        <v>32</v>
      </c>
      <c r="E129" s="2">
        <f>+F129+G129</f>
        <v>490</v>
      </c>
      <c r="F129" s="2">
        <v>471</v>
      </c>
      <c r="G129" s="2">
        <v>19</v>
      </c>
      <c r="H129" s="2">
        <f>+I129+J129</f>
        <v>826</v>
      </c>
      <c r="I129" s="2">
        <f>+L129+O129</f>
        <v>813</v>
      </c>
      <c r="J129" s="2">
        <f>+M129+P129</f>
        <v>13</v>
      </c>
      <c r="K129" s="2">
        <f>+L129+M129</f>
        <v>814</v>
      </c>
      <c r="L129" s="2">
        <v>803</v>
      </c>
      <c r="M129" s="2">
        <v>11</v>
      </c>
      <c r="N129" s="2">
        <f>+O129+P129</f>
        <v>12</v>
      </c>
      <c r="O129" s="2">
        <v>10</v>
      </c>
      <c r="P129" s="2">
        <v>2</v>
      </c>
      <c r="Q129" s="2"/>
      <c r="R129" s="2"/>
      <c r="S129" s="2"/>
      <c r="T129" s="2"/>
      <c r="U129" s="2"/>
    </row>
    <row r="130" spans="1:21" ht="13.5">
      <c r="A130" s="1" t="s">
        <v>20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2"/>
      <c r="R130" s="2"/>
      <c r="S130" s="2"/>
      <c r="T130" s="2"/>
      <c r="U130" s="2"/>
    </row>
    <row r="131" spans="1:21" ht="13.5">
      <c r="A131" s="1" t="s">
        <v>8</v>
      </c>
      <c r="B131" s="2">
        <f aca="true" t="shared" si="110" ref="B131:B136">+C131+D131</f>
        <v>1615</v>
      </c>
      <c r="C131" s="2">
        <f aca="true" t="shared" si="111" ref="C131:D136">+F131+I131</f>
        <v>1448</v>
      </c>
      <c r="D131" s="2">
        <f t="shared" si="111"/>
        <v>167</v>
      </c>
      <c r="E131" s="2">
        <f aca="true" t="shared" si="112" ref="E131:E136">+F131+G131</f>
        <v>498</v>
      </c>
      <c r="F131" s="2">
        <v>449</v>
      </c>
      <c r="G131" s="2">
        <v>49</v>
      </c>
      <c r="H131" s="2">
        <f aca="true" t="shared" si="113" ref="H131:H136">+I131+J131</f>
        <v>1117</v>
      </c>
      <c r="I131" s="2">
        <f aca="true" t="shared" si="114" ref="I131:J136">+L131+O131</f>
        <v>999</v>
      </c>
      <c r="J131" s="2">
        <f t="shared" si="114"/>
        <v>118</v>
      </c>
      <c r="K131" s="2">
        <f aca="true" t="shared" si="115" ref="K131:K136">+L131+M131</f>
        <v>916</v>
      </c>
      <c r="L131" s="2">
        <v>874</v>
      </c>
      <c r="M131" s="2">
        <v>42</v>
      </c>
      <c r="N131" s="2">
        <f aca="true" t="shared" si="116" ref="N131:N136">+O131+P131</f>
        <v>201</v>
      </c>
      <c r="O131" s="2">
        <v>125</v>
      </c>
      <c r="P131" s="2">
        <v>76</v>
      </c>
      <c r="Q131" s="2"/>
      <c r="R131" s="2">
        <f>+B134-E134-K134-N134</f>
        <v>0</v>
      </c>
      <c r="S131" s="2">
        <f>+B134-E134-H134</f>
        <v>0</v>
      </c>
      <c r="T131" s="2"/>
      <c r="U131" s="2"/>
    </row>
    <row r="132" spans="1:21" ht="13.5">
      <c r="A132" s="1" t="s">
        <v>9</v>
      </c>
      <c r="B132" s="2">
        <f t="shared" si="110"/>
        <v>1602</v>
      </c>
      <c r="C132" s="2">
        <f t="shared" si="111"/>
        <v>1444</v>
      </c>
      <c r="D132" s="2">
        <f t="shared" si="111"/>
        <v>158</v>
      </c>
      <c r="E132" s="2">
        <f t="shared" si="112"/>
        <v>495</v>
      </c>
      <c r="F132" s="2">
        <v>452</v>
      </c>
      <c r="G132" s="2">
        <v>43</v>
      </c>
      <c r="H132" s="2">
        <f t="shared" si="113"/>
        <v>1107</v>
      </c>
      <c r="I132" s="2">
        <f t="shared" si="114"/>
        <v>992</v>
      </c>
      <c r="J132" s="2">
        <f t="shared" si="114"/>
        <v>115</v>
      </c>
      <c r="K132" s="2">
        <f t="shared" si="115"/>
        <v>924</v>
      </c>
      <c r="L132" s="2">
        <v>885</v>
      </c>
      <c r="M132" s="2">
        <v>39</v>
      </c>
      <c r="N132" s="2">
        <f t="shared" si="116"/>
        <v>183</v>
      </c>
      <c r="O132" s="2">
        <v>107</v>
      </c>
      <c r="P132" s="2">
        <v>76</v>
      </c>
      <c r="Q132" s="2"/>
      <c r="R132" s="2">
        <f>+B135-E135-K135-N135</f>
        <v>0</v>
      </c>
      <c r="S132" s="2">
        <f>+B135-E135-H135</f>
        <v>0</v>
      </c>
      <c r="T132" s="2"/>
      <c r="U132" s="2"/>
    </row>
    <row r="133" spans="1:21" ht="13.5">
      <c r="A133" s="1" t="s">
        <v>10</v>
      </c>
      <c r="B133" s="2">
        <f t="shared" si="110"/>
        <v>1608</v>
      </c>
      <c r="C133" s="2">
        <f t="shared" si="111"/>
        <v>1457</v>
      </c>
      <c r="D133" s="2">
        <f t="shared" si="111"/>
        <v>151</v>
      </c>
      <c r="E133" s="2">
        <f t="shared" si="112"/>
        <v>496</v>
      </c>
      <c r="F133" s="2">
        <v>456</v>
      </c>
      <c r="G133" s="2">
        <v>40</v>
      </c>
      <c r="H133" s="2">
        <f t="shared" si="113"/>
        <v>1112</v>
      </c>
      <c r="I133" s="2">
        <f t="shared" si="114"/>
        <v>1001</v>
      </c>
      <c r="J133" s="2">
        <f t="shared" si="114"/>
        <v>111</v>
      </c>
      <c r="K133" s="2">
        <f t="shared" si="115"/>
        <v>930</v>
      </c>
      <c r="L133" s="2">
        <v>891</v>
      </c>
      <c r="M133" s="2">
        <v>39</v>
      </c>
      <c r="N133" s="2">
        <f t="shared" si="116"/>
        <v>182</v>
      </c>
      <c r="O133" s="2">
        <v>110</v>
      </c>
      <c r="P133" s="2">
        <v>72</v>
      </c>
      <c r="Q133" s="2"/>
      <c r="R133" s="2">
        <f>+B136-E136-K136-N136</f>
        <v>0</v>
      </c>
      <c r="S133" s="2">
        <f>+B136-E136-H136</f>
        <v>0</v>
      </c>
      <c r="T133" s="2"/>
      <c r="U133" s="2"/>
    </row>
    <row r="134" spans="1:21" ht="13.5">
      <c r="A134" s="1" t="s">
        <v>29</v>
      </c>
      <c r="B134" s="2">
        <f t="shared" si="110"/>
        <v>1641</v>
      </c>
      <c r="C134" s="2">
        <f t="shared" si="111"/>
        <v>1496</v>
      </c>
      <c r="D134" s="2">
        <f t="shared" si="111"/>
        <v>145</v>
      </c>
      <c r="E134" s="2">
        <f t="shared" si="112"/>
        <v>503</v>
      </c>
      <c r="F134" s="2">
        <v>461</v>
      </c>
      <c r="G134" s="2">
        <v>42</v>
      </c>
      <c r="H134" s="2">
        <f t="shared" si="113"/>
        <v>1138</v>
      </c>
      <c r="I134" s="2">
        <f t="shared" si="114"/>
        <v>1035</v>
      </c>
      <c r="J134" s="2">
        <f t="shared" si="114"/>
        <v>103</v>
      </c>
      <c r="K134" s="2">
        <f t="shared" si="115"/>
        <v>931</v>
      </c>
      <c r="L134" s="2">
        <v>896</v>
      </c>
      <c r="M134" s="2">
        <v>35</v>
      </c>
      <c r="N134" s="2">
        <f t="shared" si="116"/>
        <v>207</v>
      </c>
      <c r="O134" s="2">
        <v>139</v>
      </c>
      <c r="P134" s="2">
        <v>68</v>
      </c>
      <c r="Q134" s="2"/>
      <c r="R134" s="2">
        <f>+B137-E137-K137-N137</f>
        <v>0</v>
      </c>
      <c r="S134" s="2">
        <f>+B137-E137-H137</f>
        <v>0</v>
      </c>
      <c r="T134" s="2"/>
      <c r="U134" s="2"/>
    </row>
    <row r="135" spans="1:21" ht="13.5">
      <c r="A135" s="1" t="s">
        <v>32</v>
      </c>
      <c r="B135" s="2">
        <f t="shared" si="110"/>
        <v>1622</v>
      </c>
      <c r="C135" s="2">
        <f t="shared" si="111"/>
        <v>1496</v>
      </c>
      <c r="D135" s="2">
        <f t="shared" si="111"/>
        <v>126</v>
      </c>
      <c r="E135" s="2">
        <f t="shared" si="112"/>
        <v>507</v>
      </c>
      <c r="F135" s="2">
        <v>464</v>
      </c>
      <c r="G135" s="2">
        <v>43</v>
      </c>
      <c r="H135" s="2">
        <f t="shared" si="113"/>
        <v>1115</v>
      </c>
      <c r="I135" s="2">
        <f t="shared" si="114"/>
        <v>1032</v>
      </c>
      <c r="J135" s="2">
        <f t="shared" si="114"/>
        <v>83</v>
      </c>
      <c r="K135" s="2">
        <f t="shared" si="115"/>
        <v>919</v>
      </c>
      <c r="L135" s="2">
        <v>888</v>
      </c>
      <c r="M135" s="2">
        <v>31</v>
      </c>
      <c r="N135" s="2">
        <f t="shared" si="116"/>
        <v>196</v>
      </c>
      <c r="O135" s="2">
        <v>144</v>
      </c>
      <c r="P135" s="2">
        <v>52</v>
      </c>
      <c r="Q135" s="2"/>
      <c r="R135" s="2">
        <f aca="true" t="shared" si="117" ref="R135:R140">+B142-E142-K142-N142</f>
        <v>0</v>
      </c>
      <c r="S135" s="2">
        <f aca="true" t="shared" si="118" ref="S135:S140">+B142-E142-H142</f>
        <v>0</v>
      </c>
      <c r="T135" s="2"/>
      <c r="U135" s="2"/>
    </row>
    <row r="136" spans="1:21" ht="13.5">
      <c r="A136" s="1" t="s">
        <v>45</v>
      </c>
      <c r="B136" s="2">
        <f t="shared" si="110"/>
        <v>1612</v>
      </c>
      <c r="C136" s="2">
        <f t="shared" si="111"/>
        <v>1493</v>
      </c>
      <c r="D136" s="2">
        <f t="shared" si="111"/>
        <v>119</v>
      </c>
      <c r="E136" s="2">
        <f t="shared" si="112"/>
        <v>507</v>
      </c>
      <c r="F136" s="2">
        <v>466</v>
      </c>
      <c r="G136" s="2">
        <v>41</v>
      </c>
      <c r="H136" s="2">
        <f t="shared" si="113"/>
        <v>1105</v>
      </c>
      <c r="I136" s="2">
        <f t="shared" si="114"/>
        <v>1027</v>
      </c>
      <c r="J136" s="2">
        <f t="shared" si="114"/>
        <v>78</v>
      </c>
      <c r="K136" s="2">
        <f t="shared" si="115"/>
        <v>905</v>
      </c>
      <c r="L136" s="2">
        <v>875</v>
      </c>
      <c r="M136" s="2">
        <v>30</v>
      </c>
      <c r="N136" s="2">
        <f t="shared" si="116"/>
        <v>200</v>
      </c>
      <c r="O136" s="2">
        <v>152</v>
      </c>
      <c r="P136" s="2">
        <v>48</v>
      </c>
      <c r="Q136" s="2"/>
      <c r="R136" s="2">
        <f t="shared" si="117"/>
        <v>0</v>
      </c>
      <c r="S136" s="2">
        <f t="shared" si="118"/>
        <v>0</v>
      </c>
      <c r="T136" s="2"/>
      <c r="U136" s="2"/>
    </row>
    <row r="137" spans="1:21" ht="13.5">
      <c r="A137" s="1" t="s">
        <v>47</v>
      </c>
      <c r="B137" s="2">
        <f>+C137+D137</f>
        <v>1629</v>
      </c>
      <c r="C137" s="2">
        <f aca="true" t="shared" si="119" ref="C137:D139">+F137+I137</f>
        <v>1505</v>
      </c>
      <c r="D137" s="2">
        <f t="shared" si="119"/>
        <v>124</v>
      </c>
      <c r="E137" s="2">
        <f>+F137+G137</f>
        <v>510</v>
      </c>
      <c r="F137" s="2">
        <v>469</v>
      </c>
      <c r="G137" s="2">
        <v>41</v>
      </c>
      <c r="H137" s="2">
        <f>+I137+J137</f>
        <v>1119</v>
      </c>
      <c r="I137" s="2">
        <f aca="true" t="shared" si="120" ref="I137:J139">+L137+O137</f>
        <v>1036</v>
      </c>
      <c r="J137" s="2">
        <f t="shared" si="120"/>
        <v>83</v>
      </c>
      <c r="K137" s="2">
        <f>+L137+M137</f>
        <v>905</v>
      </c>
      <c r="L137" s="2">
        <v>875</v>
      </c>
      <c r="M137" s="2">
        <v>30</v>
      </c>
      <c r="N137" s="2">
        <f>+O137+P137</f>
        <v>214</v>
      </c>
      <c r="O137" s="2">
        <v>161</v>
      </c>
      <c r="P137" s="2">
        <v>53</v>
      </c>
      <c r="Q137" s="2"/>
      <c r="R137" s="2">
        <f t="shared" si="117"/>
        <v>0</v>
      </c>
      <c r="S137" s="2">
        <f t="shared" si="118"/>
        <v>0</v>
      </c>
      <c r="T137" s="2"/>
      <c r="U137" s="2"/>
    </row>
    <row r="138" spans="1:21" ht="13.5">
      <c r="A138" s="1" t="s">
        <v>55</v>
      </c>
      <c r="B138" s="2">
        <f>+C138+D138</f>
        <v>1647</v>
      </c>
      <c r="C138" s="2">
        <f t="shared" si="119"/>
        <v>1534</v>
      </c>
      <c r="D138" s="2">
        <f t="shared" si="119"/>
        <v>113</v>
      </c>
      <c r="E138" s="2">
        <f>+F138+G138</f>
        <v>507</v>
      </c>
      <c r="F138" s="2">
        <v>471</v>
      </c>
      <c r="G138" s="2">
        <v>36</v>
      </c>
      <c r="H138" s="2">
        <f>+I138+J138</f>
        <v>1140</v>
      </c>
      <c r="I138" s="2">
        <f t="shared" si="120"/>
        <v>1063</v>
      </c>
      <c r="J138" s="2">
        <f t="shared" si="120"/>
        <v>77</v>
      </c>
      <c r="K138" s="2">
        <f>+L138+M138</f>
        <v>900</v>
      </c>
      <c r="L138" s="2">
        <v>871</v>
      </c>
      <c r="M138" s="2">
        <v>29</v>
      </c>
      <c r="N138" s="2">
        <f>+O138+P138</f>
        <v>240</v>
      </c>
      <c r="O138" s="2">
        <v>192</v>
      </c>
      <c r="P138" s="2">
        <v>48</v>
      </c>
      <c r="Q138" s="2"/>
      <c r="R138" s="2">
        <f t="shared" si="117"/>
        <v>0</v>
      </c>
      <c r="S138" s="2">
        <f t="shared" si="118"/>
        <v>0</v>
      </c>
      <c r="T138" s="2"/>
      <c r="U138" s="2"/>
    </row>
    <row r="139" spans="1:21" ht="13.5">
      <c r="A139" s="1" t="str">
        <f>+A28</f>
        <v>    2008-09  .................</v>
      </c>
      <c r="B139" s="2">
        <f>+C139+D139</f>
        <v>1659</v>
      </c>
      <c r="C139" s="2">
        <f t="shared" si="119"/>
        <v>1547</v>
      </c>
      <c r="D139" s="2">
        <f t="shared" si="119"/>
        <v>112</v>
      </c>
      <c r="E139" s="2">
        <f>+F139+G139</f>
        <v>506</v>
      </c>
      <c r="F139" s="2">
        <v>472</v>
      </c>
      <c r="G139" s="2">
        <v>34</v>
      </c>
      <c r="H139" s="2">
        <f>+I139+J139</f>
        <v>1153</v>
      </c>
      <c r="I139" s="2">
        <f t="shared" si="120"/>
        <v>1075</v>
      </c>
      <c r="J139" s="2">
        <f t="shared" si="120"/>
        <v>78</v>
      </c>
      <c r="K139" s="2">
        <f>+L139+M139</f>
        <v>889</v>
      </c>
      <c r="L139" s="2">
        <v>863</v>
      </c>
      <c r="M139" s="2">
        <v>26</v>
      </c>
      <c r="N139" s="2">
        <f>+O139+P139</f>
        <v>264</v>
      </c>
      <c r="O139" s="2">
        <v>212</v>
      </c>
      <c r="P139" s="2">
        <v>52</v>
      </c>
      <c r="Q139" s="2"/>
      <c r="R139" s="2">
        <f t="shared" si="117"/>
        <v>0</v>
      </c>
      <c r="S139" s="2">
        <f t="shared" si="118"/>
        <v>0</v>
      </c>
      <c r="T139" s="2"/>
      <c r="U139" s="2"/>
    </row>
    <row r="140" spans="1:21" ht="13.5">
      <c r="A140" s="1" t="str">
        <f>+A29</f>
        <v>    2009-10  .................</v>
      </c>
      <c r="B140" s="2">
        <f>+C140+D140</f>
        <v>1615</v>
      </c>
      <c r="C140" s="2">
        <f>+F140+I140</f>
        <v>1513</v>
      </c>
      <c r="D140" s="2">
        <f>+G140+J140</f>
        <v>102</v>
      </c>
      <c r="E140" s="2">
        <f>+F140+G140</f>
        <v>482</v>
      </c>
      <c r="F140" s="2">
        <v>451</v>
      </c>
      <c r="G140" s="2">
        <v>31</v>
      </c>
      <c r="H140" s="2">
        <f>+I140+J140</f>
        <v>1133</v>
      </c>
      <c r="I140" s="2">
        <f>+L140+O140</f>
        <v>1062</v>
      </c>
      <c r="J140" s="2">
        <f>+M140+P140</f>
        <v>71</v>
      </c>
      <c r="K140" s="2">
        <f>+L140+M140</f>
        <v>886</v>
      </c>
      <c r="L140" s="2">
        <v>864</v>
      </c>
      <c r="M140" s="2">
        <v>22</v>
      </c>
      <c r="N140" s="2">
        <f>+O140+P140</f>
        <v>247</v>
      </c>
      <c r="O140" s="2">
        <v>198</v>
      </c>
      <c r="P140" s="2">
        <v>49</v>
      </c>
      <c r="Q140" s="2"/>
      <c r="R140" s="2">
        <f t="shared" si="117"/>
        <v>0</v>
      </c>
      <c r="S140" s="2">
        <f t="shared" si="118"/>
        <v>0</v>
      </c>
      <c r="T140" s="2"/>
      <c r="U140" s="2"/>
    </row>
    <row r="141" spans="1:21" ht="13.5">
      <c r="A141" s="1" t="str">
        <f>+A30</f>
        <v>    2010-11  .................</v>
      </c>
      <c r="B141" s="2">
        <f>+C141+D141</f>
        <v>1628</v>
      </c>
      <c r="C141" s="2">
        <f>+F141+I141</f>
        <v>1540</v>
      </c>
      <c r="D141" s="2">
        <f>+G141+J141</f>
        <v>88</v>
      </c>
      <c r="E141" s="2">
        <f>+F141+G141</f>
        <v>481</v>
      </c>
      <c r="F141" s="2">
        <v>455</v>
      </c>
      <c r="G141" s="2">
        <v>26</v>
      </c>
      <c r="H141" s="2">
        <f>+I141+J141</f>
        <v>1147</v>
      </c>
      <c r="I141" s="2">
        <f>+L141+O141</f>
        <v>1085</v>
      </c>
      <c r="J141" s="2">
        <f>+M141+P141</f>
        <v>62</v>
      </c>
      <c r="K141" s="2">
        <f>+L141+M141</f>
        <v>876</v>
      </c>
      <c r="L141" s="2">
        <v>855</v>
      </c>
      <c r="M141" s="2">
        <v>21</v>
      </c>
      <c r="N141" s="2">
        <f>+O141+P141</f>
        <v>271</v>
      </c>
      <c r="O141" s="2">
        <v>230</v>
      </c>
      <c r="P141" s="2">
        <v>41</v>
      </c>
      <c r="Q141" s="2"/>
      <c r="R141" s="2"/>
      <c r="S141" s="2"/>
      <c r="T141" s="2"/>
      <c r="U141" s="2"/>
    </row>
    <row r="142" spans="1:21" ht="13.5">
      <c r="A142" s="1" t="s">
        <v>15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2"/>
      <c r="R142" s="2"/>
      <c r="S142" s="2"/>
      <c r="T142" s="2"/>
      <c r="U142" s="2"/>
    </row>
    <row r="143" spans="1:21" ht="13.5">
      <c r="A143" s="1" t="s">
        <v>16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2"/>
      <c r="R143" s="2">
        <f aca="true" t="shared" si="121" ref="R143:R152">+B146-E146-K146-N146</f>
        <v>0</v>
      </c>
      <c r="S143" s="2">
        <f aca="true" t="shared" si="122" ref="S143:S152">+B146-E146-H146</f>
        <v>0</v>
      </c>
      <c r="T143" s="2"/>
      <c r="U143" s="2"/>
    </row>
    <row r="144" spans="1:21" ht="13.5">
      <c r="A144" s="1" t="s">
        <v>8</v>
      </c>
      <c r="B144" s="2">
        <f aca="true" t="shared" si="123" ref="B144:B149">+C144+D144</f>
        <v>53</v>
      </c>
      <c r="C144" s="2">
        <f aca="true" t="shared" si="124" ref="C144:D149">+F144+I144</f>
        <v>25</v>
      </c>
      <c r="D144" s="2">
        <f t="shared" si="124"/>
        <v>28</v>
      </c>
      <c r="E144" s="2">
        <f aca="true" t="shared" si="125" ref="E144:E149">+F144+G144</f>
        <v>13</v>
      </c>
      <c r="F144" s="2">
        <v>3</v>
      </c>
      <c r="G144" s="2">
        <v>10</v>
      </c>
      <c r="H144" s="2">
        <f aca="true" t="shared" si="126" ref="H144:H149">+I144+J144</f>
        <v>40</v>
      </c>
      <c r="I144" s="2">
        <f aca="true" t="shared" si="127" ref="I144:J149">+L144+O144</f>
        <v>22</v>
      </c>
      <c r="J144" s="2">
        <f t="shared" si="127"/>
        <v>18</v>
      </c>
      <c r="K144" s="2">
        <f aca="true" t="shared" si="128" ref="K144:K149">+L144+M144</f>
        <v>21</v>
      </c>
      <c r="L144" s="2">
        <v>18</v>
      </c>
      <c r="M144" s="2">
        <v>3</v>
      </c>
      <c r="N144" s="2">
        <f aca="true" t="shared" si="129" ref="N144:N149">+O144+P144</f>
        <v>19</v>
      </c>
      <c r="O144" s="2">
        <v>4</v>
      </c>
      <c r="P144" s="2">
        <v>15</v>
      </c>
      <c r="Q144" s="2"/>
      <c r="R144" s="2">
        <f t="shared" si="121"/>
        <v>0</v>
      </c>
      <c r="S144" s="2">
        <f t="shared" si="122"/>
        <v>0</v>
      </c>
      <c r="T144" s="2"/>
      <c r="U144" s="2"/>
    </row>
    <row r="145" spans="1:21" ht="13.5">
      <c r="A145" s="1" t="s">
        <v>9</v>
      </c>
      <c r="B145" s="2">
        <f t="shared" si="123"/>
        <v>49</v>
      </c>
      <c r="C145" s="2">
        <f t="shared" si="124"/>
        <v>32</v>
      </c>
      <c r="D145" s="2">
        <f t="shared" si="124"/>
        <v>17</v>
      </c>
      <c r="E145" s="2">
        <f t="shared" si="125"/>
        <v>6</v>
      </c>
      <c r="F145" s="2">
        <v>4</v>
      </c>
      <c r="G145" s="2">
        <v>2</v>
      </c>
      <c r="H145" s="2">
        <f t="shared" si="126"/>
        <v>43</v>
      </c>
      <c r="I145" s="2">
        <f t="shared" si="127"/>
        <v>28</v>
      </c>
      <c r="J145" s="2">
        <f t="shared" si="127"/>
        <v>15</v>
      </c>
      <c r="K145" s="2">
        <f t="shared" si="128"/>
        <v>25</v>
      </c>
      <c r="L145" s="2">
        <v>24</v>
      </c>
      <c r="M145" s="2">
        <v>1</v>
      </c>
      <c r="N145" s="2">
        <f t="shared" si="129"/>
        <v>18</v>
      </c>
      <c r="O145" s="2">
        <v>4</v>
      </c>
      <c r="P145" s="2">
        <v>14</v>
      </c>
      <c r="Q145" s="2"/>
      <c r="R145" s="2">
        <f t="shared" si="121"/>
        <v>0</v>
      </c>
      <c r="S145" s="2">
        <f t="shared" si="122"/>
        <v>0</v>
      </c>
      <c r="T145" s="2"/>
      <c r="U145" s="2"/>
    </row>
    <row r="146" spans="1:21" ht="13.5">
      <c r="A146" s="1" t="s">
        <v>10</v>
      </c>
      <c r="B146" s="2">
        <f t="shared" si="123"/>
        <v>52</v>
      </c>
      <c r="C146" s="2">
        <f t="shared" si="124"/>
        <v>27</v>
      </c>
      <c r="D146" s="2">
        <f t="shared" si="124"/>
        <v>25</v>
      </c>
      <c r="E146" s="2">
        <f t="shared" si="125"/>
        <v>5</v>
      </c>
      <c r="F146" s="2">
        <v>3</v>
      </c>
      <c r="G146" s="2">
        <v>2</v>
      </c>
      <c r="H146" s="2">
        <f t="shared" si="126"/>
        <v>47</v>
      </c>
      <c r="I146" s="2">
        <f t="shared" si="127"/>
        <v>24</v>
      </c>
      <c r="J146" s="2">
        <f t="shared" si="127"/>
        <v>23</v>
      </c>
      <c r="K146" s="2">
        <f t="shared" si="128"/>
        <v>20</v>
      </c>
      <c r="L146" s="2">
        <v>18</v>
      </c>
      <c r="M146" s="2">
        <v>2</v>
      </c>
      <c r="N146" s="2">
        <f t="shared" si="129"/>
        <v>27</v>
      </c>
      <c r="O146" s="2">
        <v>6</v>
      </c>
      <c r="P146" s="2">
        <v>21</v>
      </c>
      <c r="Q146" s="2"/>
      <c r="R146" s="2">
        <f t="shared" si="121"/>
        <v>0</v>
      </c>
      <c r="S146" s="2">
        <f t="shared" si="122"/>
        <v>0</v>
      </c>
      <c r="T146" s="2"/>
      <c r="U146" s="2"/>
    </row>
    <row r="147" spans="1:21" ht="13.5">
      <c r="A147" s="1" t="s">
        <v>29</v>
      </c>
      <c r="B147" s="2">
        <f t="shared" si="123"/>
        <v>47</v>
      </c>
      <c r="C147" s="2">
        <f t="shared" si="124"/>
        <v>21</v>
      </c>
      <c r="D147" s="2">
        <f t="shared" si="124"/>
        <v>26</v>
      </c>
      <c r="E147" s="2">
        <f t="shared" si="125"/>
        <v>6</v>
      </c>
      <c r="F147" s="2">
        <v>3</v>
      </c>
      <c r="G147" s="2">
        <v>3</v>
      </c>
      <c r="H147" s="2">
        <f t="shared" si="126"/>
        <v>41</v>
      </c>
      <c r="I147" s="2">
        <f t="shared" si="127"/>
        <v>18</v>
      </c>
      <c r="J147" s="2">
        <f t="shared" si="127"/>
        <v>23</v>
      </c>
      <c r="K147" s="2">
        <f t="shared" si="128"/>
        <v>14</v>
      </c>
      <c r="L147" s="2">
        <v>12</v>
      </c>
      <c r="M147" s="2">
        <v>2</v>
      </c>
      <c r="N147" s="2">
        <f t="shared" si="129"/>
        <v>27</v>
      </c>
      <c r="O147" s="2">
        <v>6</v>
      </c>
      <c r="P147" s="2">
        <v>21</v>
      </c>
      <c r="Q147" s="2"/>
      <c r="R147" s="2">
        <f t="shared" si="121"/>
        <v>0</v>
      </c>
      <c r="S147" s="2">
        <f t="shared" si="122"/>
        <v>0</v>
      </c>
      <c r="T147" s="2"/>
      <c r="U147" s="2"/>
    </row>
    <row r="148" spans="1:21" ht="13.5">
      <c r="A148" s="1" t="s">
        <v>32</v>
      </c>
      <c r="B148" s="2">
        <f t="shared" si="123"/>
        <v>43</v>
      </c>
      <c r="C148" s="2">
        <f t="shared" si="124"/>
        <v>14</v>
      </c>
      <c r="D148" s="2">
        <f t="shared" si="124"/>
        <v>29</v>
      </c>
      <c r="E148" s="2">
        <f t="shared" si="125"/>
        <v>3</v>
      </c>
      <c r="F148" s="2">
        <v>1</v>
      </c>
      <c r="G148" s="2">
        <v>2</v>
      </c>
      <c r="H148" s="2">
        <f t="shared" si="126"/>
        <v>40</v>
      </c>
      <c r="I148" s="2">
        <f t="shared" si="127"/>
        <v>13</v>
      </c>
      <c r="J148" s="2">
        <f t="shared" si="127"/>
        <v>27</v>
      </c>
      <c r="K148" s="2">
        <f t="shared" si="128"/>
        <v>7</v>
      </c>
      <c r="L148" s="2">
        <v>5</v>
      </c>
      <c r="M148" s="2">
        <v>2</v>
      </c>
      <c r="N148" s="2">
        <f t="shared" si="129"/>
        <v>33</v>
      </c>
      <c r="O148" s="2">
        <v>8</v>
      </c>
      <c r="P148" s="2">
        <v>25</v>
      </c>
      <c r="Q148" s="2"/>
      <c r="R148" s="2">
        <f t="shared" si="121"/>
        <v>0</v>
      </c>
      <c r="S148" s="2">
        <f t="shared" si="122"/>
        <v>0</v>
      </c>
      <c r="T148" s="2"/>
      <c r="U148" s="2"/>
    </row>
    <row r="149" spans="1:21" ht="13.5">
      <c r="A149" s="1" t="s">
        <v>45</v>
      </c>
      <c r="B149" s="2">
        <f t="shared" si="123"/>
        <v>71</v>
      </c>
      <c r="C149" s="2">
        <f t="shared" si="124"/>
        <v>25</v>
      </c>
      <c r="D149" s="2">
        <f t="shared" si="124"/>
        <v>46</v>
      </c>
      <c r="E149" s="2">
        <f t="shared" si="125"/>
        <v>5</v>
      </c>
      <c r="F149" s="2">
        <v>2</v>
      </c>
      <c r="G149" s="2">
        <v>3</v>
      </c>
      <c r="H149" s="2">
        <f t="shared" si="126"/>
        <v>66</v>
      </c>
      <c r="I149" s="2">
        <f t="shared" si="127"/>
        <v>23</v>
      </c>
      <c r="J149" s="2">
        <f t="shared" si="127"/>
        <v>43</v>
      </c>
      <c r="K149" s="2">
        <f t="shared" si="128"/>
        <v>7</v>
      </c>
      <c r="L149" s="2">
        <v>5</v>
      </c>
      <c r="M149" s="2">
        <v>2</v>
      </c>
      <c r="N149" s="2">
        <f t="shared" si="129"/>
        <v>59</v>
      </c>
      <c r="O149" s="2">
        <v>18</v>
      </c>
      <c r="P149" s="2">
        <v>41</v>
      </c>
      <c r="Q149" s="2"/>
      <c r="R149" s="2">
        <f t="shared" si="121"/>
        <v>0</v>
      </c>
      <c r="S149" s="2">
        <f t="shared" si="122"/>
        <v>0</v>
      </c>
      <c r="T149" s="2"/>
      <c r="U149" s="2"/>
    </row>
    <row r="150" spans="1:21" ht="13.5">
      <c r="A150" s="1" t="s">
        <v>47</v>
      </c>
      <c r="B150" s="2">
        <f>+C150+D150</f>
        <v>104</v>
      </c>
      <c r="C150" s="2">
        <f aca="true" t="shared" si="130" ref="C150:D152">+F150+I150</f>
        <v>39</v>
      </c>
      <c r="D150" s="2">
        <f t="shared" si="130"/>
        <v>65</v>
      </c>
      <c r="E150" s="2">
        <f>+F150+G150</f>
        <v>3</v>
      </c>
      <c r="F150" s="2">
        <v>1</v>
      </c>
      <c r="G150" s="2">
        <v>2</v>
      </c>
      <c r="H150" s="2">
        <f>+I150+J150</f>
        <v>101</v>
      </c>
      <c r="I150" s="2">
        <f aca="true" t="shared" si="131" ref="I150:J152">+L150+O150</f>
        <v>38</v>
      </c>
      <c r="J150" s="2">
        <f t="shared" si="131"/>
        <v>63</v>
      </c>
      <c r="K150" s="2">
        <f>+L150+M150</f>
        <v>11</v>
      </c>
      <c r="L150" s="2">
        <v>8</v>
      </c>
      <c r="M150" s="2">
        <v>3</v>
      </c>
      <c r="N150" s="2">
        <f>+O150+P150</f>
        <v>90</v>
      </c>
      <c r="O150" s="2">
        <v>30</v>
      </c>
      <c r="P150" s="2">
        <v>60</v>
      </c>
      <c r="Q150" s="2"/>
      <c r="R150" s="2">
        <f t="shared" si="121"/>
        <v>0</v>
      </c>
      <c r="S150" s="2">
        <f t="shared" si="122"/>
        <v>0</v>
      </c>
      <c r="T150" s="2"/>
      <c r="U150" s="2"/>
    </row>
    <row r="151" spans="1:21" ht="13.5">
      <c r="A151" s="1" t="s">
        <v>55</v>
      </c>
      <c r="B151" s="2">
        <f>+C151+D151</f>
        <v>116</v>
      </c>
      <c r="C151" s="2">
        <f t="shared" si="130"/>
        <v>40</v>
      </c>
      <c r="D151" s="2">
        <f t="shared" si="130"/>
        <v>76</v>
      </c>
      <c r="E151" s="2">
        <f>+F151+G151</f>
        <v>3</v>
      </c>
      <c r="F151" s="2">
        <v>1</v>
      </c>
      <c r="G151" s="2">
        <v>2</v>
      </c>
      <c r="H151" s="2">
        <f>+I151+J151</f>
        <v>113</v>
      </c>
      <c r="I151" s="2">
        <f t="shared" si="131"/>
        <v>39</v>
      </c>
      <c r="J151" s="2">
        <f t="shared" si="131"/>
        <v>74</v>
      </c>
      <c r="K151" s="2">
        <f>+L151+M151</f>
        <v>11</v>
      </c>
      <c r="L151" s="2">
        <v>7</v>
      </c>
      <c r="M151" s="2">
        <v>4</v>
      </c>
      <c r="N151" s="2">
        <f>+O151+P151</f>
        <v>102</v>
      </c>
      <c r="O151" s="2">
        <v>32</v>
      </c>
      <c r="P151" s="2">
        <v>70</v>
      </c>
      <c r="Q151" s="2"/>
      <c r="R151" s="2">
        <f t="shared" si="121"/>
        <v>0</v>
      </c>
      <c r="S151" s="2">
        <f t="shared" si="122"/>
        <v>0</v>
      </c>
      <c r="T151" s="2"/>
      <c r="U151" s="2"/>
    </row>
    <row r="152" spans="1:21" ht="13.5">
      <c r="A152" s="1" t="str">
        <f>+A28</f>
        <v>    2008-09  .................</v>
      </c>
      <c r="B152" s="2">
        <f>+C152+D152</f>
        <v>103</v>
      </c>
      <c r="C152" s="2">
        <f t="shared" si="130"/>
        <v>36</v>
      </c>
      <c r="D152" s="2">
        <f t="shared" si="130"/>
        <v>67</v>
      </c>
      <c r="E152" s="2">
        <f>+F152+G152</f>
        <v>2</v>
      </c>
      <c r="F152" s="2">
        <v>1</v>
      </c>
      <c r="G152" s="2">
        <v>1</v>
      </c>
      <c r="H152" s="2">
        <f>+I152+J152</f>
        <v>101</v>
      </c>
      <c r="I152" s="2">
        <f t="shared" si="131"/>
        <v>35</v>
      </c>
      <c r="J152" s="2">
        <f t="shared" si="131"/>
        <v>66</v>
      </c>
      <c r="K152" s="2">
        <f>+L152+M152</f>
        <v>7</v>
      </c>
      <c r="L152" s="2">
        <v>6</v>
      </c>
      <c r="M152" s="2">
        <v>1</v>
      </c>
      <c r="N152" s="2">
        <f>+O152+P152</f>
        <v>94</v>
      </c>
      <c r="O152" s="2">
        <v>29</v>
      </c>
      <c r="P152" s="2">
        <v>65</v>
      </c>
      <c r="Q152" s="2"/>
      <c r="R152" s="2">
        <f t="shared" si="121"/>
        <v>0</v>
      </c>
      <c r="S152" s="2">
        <f t="shared" si="122"/>
        <v>0</v>
      </c>
      <c r="T152" s="2"/>
      <c r="U152" s="2"/>
    </row>
    <row r="153" spans="1:16" ht="13.5">
      <c r="A153" s="1" t="str">
        <f>+A29</f>
        <v>    2009-10  .................</v>
      </c>
      <c r="B153" s="2">
        <f>+C153+D153</f>
        <v>111</v>
      </c>
      <c r="C153" s="2">
        <f>+F153+I153</f>
        <v>37</v>
      </c>
      <c r="D153" s="2">
        <f>+G153+J153</f>
        <v>74</v>
      </c>
      <c r="E153" s="2">
        <f>+F153+G153</f>
        <v>2</v>
      </c>
      <c r="F153" s="2">
        <v>1</v>
      </c>
      <c r="G153" s="2">
        <v>1</v>
      </c>
      <c r="H153" s="2">
        <f>+I153+J153</f>
        <v>109</v>
      </c>
      <c r="I153" s="2">
        <f>+L153+O153</f>
        <v>36</v>
      </c>
      <c r="J153" s="2">
        <f>+M153+P153</f>
        <v>73</v>
      </c>
      <c r="K153" s="2">
        <f>+L153+M153</f>
        <v>7</v>
      </c>
      <c r="L153" s="2">
        <v>5</v>
      </c>
      <c r="M153" s="2">
        <v>2</v>
      </c>
      <c r="N153" s="2">
        <f>+O153+P153</f>
        <v>102</v>
      </c>
      <c r="O153" s="2">
        <v>31</v>
      </c>
      <c r="P153" s="2">
        <v>71</v>
      </c>
    </row>
    <row r="154" spans="1:16" ht="13.5">
      <c r="A154" s="1" t="str">
        <f>+A30</f>
        <v>    2010-11  .................</v>
      </c>
      <c r="B154" s="2">
        <f>+C154+D154</f>
        <v>112</v>
      </c>
      <c r="C154" s="2">
        <f>+F154+I154</f>
        <v>47</v>
      </c>
      <c r="D154" s="2">
        <f>+G154+J154</f>
        <v>65</v>
      </c>
      <c r="E154" s="2">
        <f>+F154+G154</f>
        <v>0</v>
      </c>
      <c r="F154" s="2">
        <v>0</v>
      </c>
      <c r="G154" s="2">
        <v>0</v>
      </c>
      <c r="H154" s="2">
        <f>+I154+J154</f>
        <v>112</v>
      </c>
      <c r="I154" s="2">
        <f>+L154+O154</f>
        <v>47</v>
      </c>
      <c r="J154" s="2">
        <f>+M154+P154</f>
        <v>65</v>
      </c>
      <c r="K154" s="2">
        <f>+L154+M154</f>
        <v>4</v>
      </c>
      <c r="L154" s="2">
        <v>4</v>
      </c>
      <c r="M154" s="2">
        <v>0</v>
      </c>
      <c r="N154" s="2">
        <f>+O154+P154</f>
        <v>108</v>
      </c>
      <c r="O154" s="2">
        <v>43</v>
      </c>
      <c r="P154" s="2">
        <v>65</v>
      </c>
    </row>
  </sheetData>
  <sheetProtection/>
  <mergeCells count="15">
    <mergeCell ref="C4:C5"/>
    <mergeCell ref="D4:D5"/>
    <mergeCell ref="E4:E5"/>
    <mergeCell ref="F4:F5"/>
    <mergeCell ref="G4:G5"/>
    <mergeCell ref="N4:P4"/>
    <mergeCell ref="H4:H5"/>
    <mergeCell ref="I4:I5"/>
    <mergeCell ref="J4:J5"/>
    <mergeCell ref="K4:M4"/>
    <mergeCell ref="A3:A5"/>
    <mergeCell ref="B3:D3"/>
    <mergeCell ref="E3:G3"/>
    <mergeCell ref="H3:P3"/>
    <mergeCell ref="B4:B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Snyder</dc:creator>
  <cp:keywords/>
  <dc:description>Group 5</dc:description>
  <cp:lastModifiedBy>temp_sflicker</cp:lastModifiedBy>
  <cp:lastPrinted>2012-01-11T16:55:55Z</cp:lastPrinted>
  <dcterms:created xsi:type="dcterms:W3CDTF">2003-11-21T21:11:55Z</dcterms:created>
  <dcterms:modified xsi:type="dcterms:W3CDTF">2012-03-13T14:19:40Z</dcterms:modified>
  <cp:category>Update</cp:category>
  <cp:version/>
  <cp:contentType/>
  <cp:contentStatus/>
</cp:coreProperties>
</file>